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CE3613C4-1BD0-4F21-AC99-F73C493050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h139Dn45584hQs4+YgFHP3si4V7g=="/>
    </ext>
  </extLst>
</workbook>
</file>

<file path=xl/calcChain.xml><?xml version="1.0" encoding="utf-8"?>
<calcChain xmlns="http://schemas.openxmlformats.org/spreadsheetml/2006/main">
  <c r="O17" i="1" l="1"/>
  <c r="O18" i="1" l="1"/>
  <c r="A45" i="1"/>
  <c r="A46" i="1" s="1"/>
  <c r="A47" i="1" s="1"/>
  <c r="A48" i="1" s="1"/>
  <c r="E17" i="1"/>
  <c r="E18" i="1" s="1"/>
  <c r="E19" i="1" s="1"/>
  <c r="E20" i="1" s="1"/>
  <c r="A17" i="1"/>
  <c r="A18" i="1" s="1"/>
  <c r="A19" i="1" s="1"/>
  <c r="A20" i="1" s="1"/>
  <c r="O19" i="1"/>
  <c r="O20" i="1" s="1"/>
  <c r="C17" i="1"/>
  <c r="C18" i="1" s="1"/>
  <c r="C19" i="1" s="1"/>
  <c r="C20" i="1" s="1"/>
  <c r="S17" i="1"/>
  <c r="B17" i="1"/>
  <c r="B18" i="1" s="1"/>
  <c r="B19" i="1" s="1"/>
  <c r="B20" i="1" s="1"/>
  <c r="R17" i="1"/>
  <c r="D17" i="1"/>
  <c r="D18" i="1" s="1"/>
  <c r="D19" i="1" s="1"/>
  <c r="D20" i="1" s="1"/>
  <c r="A49" i="1" l="1"/>
  <c r="R20" i="1"/>
  <c r="S20" i="1"/>
  <c r="O21" i="1"/>
  <c r="B21" i="1" s="1"/>
  <c r="S19" i="1"/>
  <c r="R19" i="1"/>
  <c r="S18" i="1"/>
  <c r="R18" i="1"/>
  <c r="O22" i="1" l="1"/>
  <c r="R21" i="1"/>
  <c r="S21" i="1"/>
  <c r="E21" i="1"/>
  <c r="E22" i="1" s="1"/>
  <c r="D21" i="1"/>
  <c r="D22" i="1" s="1"/>
  <c r="C21" i="1"/>
  <c r="C22" i="1" s="1"/>
  <c r="A21" i="1"/>
  <c r="A22" i="1" s="1"/>
  <c r="O23" i="1" l="1"/>
  <c r="R22" i="1"/>
  <c r="S22" i="1"/>
  <c r="B22" i="1"/>
  <c r="A50" i="1"/>
  <c r="B23" i="1" l="1"/>
  <c r="O24" i="1"/>
  <c r="R23" i="1"/>
  <c r="S23" i="1"/>
  <c r="E23" i="1"/>
  <c r="D23" i="1"/>
  <c r="D24" i="1" s="1"/>
  <c r="C23" i="1"/>
  <c r="A23" i="1"/>
  <c r="A51" i="1"/>
  <c r="A24" i="1" l="1"/>
  <c r="A25" i="1" s="1"/>
  <c r="E24" i="1"/>
  <c r="E25" i="1" s="1"/>
  <c r="C24" i="1"/>
  <c r="O25" i="1"/>
  <c r="D25" i="1" s="1"/>
  <c r="S24" i="1"/>
  <c r="R24" i="1"/>
  <c r="B24" i="1"/>
  <c r="B25" i="1" s="1"/>
  <c r="A52" i="1"/>
  <c r="O26" i="1" l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R25" i="1"/>
  <c r="S25" i="1"/>
  <c r="C25" i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A53" i="1"/>
  <c r="A54" i="1" s="1"/>
  <c r="D26" i="1" l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A26" i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E26" i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B26" i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R26" i="1"/>
  <c r="S26" i="1"/>
  <c r="R27" i="1" l="1"/>
  <c r="S27" i="1"/>
  <c r="A55" i="1"/>
  <c r="A56" i="1" l="1"/>
  <c r="R28" i="1"/>
  <c r="S28" i="1"/>
  <c r="S29" i="1" l="1"/>
  <c r="R29" i="1"/>
  <c r="A57" i="1"/>
  <c r="A58" i="1" s="1"/>
  <c r="A59" i="1" s="1"/>
  <c r="S31" i="1" l="1"/>
  <c r="R31" i="1"/>
  <c r="R30" i="1"/>
  <c r="S30" i="1"/>
  <c r="A60" i="1"/>
  <c r="R32" i="1" l="1"/>
  <c r="S32" i="1"/>
  <c r="A61" i="1"/>
  <c r="S33" i="1" l="1"/>
  <c r="R33" i="1"/>
  <c r="R34" i="1" l="1"/>
  <c r="S34" i="1"/>
  <c r="A62" i="1"/>
  <c r="A63" i="1" l="1"/>
  <c r="S35" i="1"/>
  <c r="R35" i="1"/>
  <c r="J35" i="1" l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R36" i="1"/>
  <c r="K35" i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M35" i="1"/>
  <c r="M34" i="1" s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S36" i="1"/>
  <c r="L35" i="1"/>
  <c r="L34" i="1" s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I63" i="1"/>
  <c r="I62" i="1" s="1"/>
  <c r="I61" i="1" s="1"/>
  <c r="I60" i="1" s="1"/>
  <c r="I59" i="1" s="1"/>
  <c r="I58" i="1" s="1"/>
  <c r="I57" i="1" s="1"/>
  <c r="I56" i="1" s="1"/>
  <c r="I55" i="1" s="1"/>
  <c r="I54" i="1" s="1"/>
  <c r="I53" i="1" s="1"/>
  <c r="I52" i="1" s="1"/>
  <c r="I51" i="1" s="1"/>
  <c r="I50" i="1" s="1"/>
  <c r="I49" i="1" s="1"/>
  <c r="I35" i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A64" i="1"/>
  <c r="I46" i="1" l="1"/>
  <c r="I45" i="1" s="1"/>
  <c r="I44" i="1" s="1"/>
  <c r="I48" i="1"/>
  <c r="I47" i="1" s="1"/>
  <c r="I19" i="1"/>
  <c r="I18" i="1" s="1"/>
  <c r="I17" i="1" s="1"/>
  <c r="I16" i="1" s="1"/>
  <c r="M19" i="1"/>
  <c r="M18" i="1" s="1"/>
  <c r="M17" i="1" s="1"/>
  <c r="M16" i="1" s="1"/>
  <c r="K19" i="1"/>
  <c r="K18" i="1" s="1"/>
  <c r="K17" i="1" s="1"/>
  <c r="K16" i="1" s="1"/>
  <c r="L19" i="1"/>
  <c r="L18" i="1" s="1"/>
  <c r="L17" i="1" s="1"/>
  <c r="L16" i="1" s="1"/>
  <c r="J19" i="1"/>
  <c r="J18" i="1" s="1"/>
  <c r="J17" i="1" s="1"/>
  <c r="J16" i="1" s="1"/>
</calcChain>
</file>

<file path=xl/sharedStrings.xml><?xml version="1.0" encoding="utf-8"?>
<sst xmlns="http://schemas.openxmlformats.org/spreadsheetml/2006/main" count="161" uniqueCount="75">
  <si>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</si>
  <si>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</si>
  <si>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</si>
  <si>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</si>
  <si>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</si>
  <si>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</si>
  <si>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</si>
  <si>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</si>
  <si>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</si>
  <si>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</si>
  <si>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</si>
  <si>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</si>
  <si>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</si>
  <si>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</si>
  <si>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</si>
  <si>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</si>
  <si>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</si>
  <si>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</si>
  <si>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</si>
  <si>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</si>
  <si>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</si>
  <si>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</si>
  <si>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</si>
  <si>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</si>
  <si>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</si>
  <si>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</si>
  <si>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</si>
  <si>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</si>
  <si>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</si>
  <si>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</si>
  <si>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</si>
  <si>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</si>
  <si>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</si>
  <si>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</si>
  <si>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</si>
  <si>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</si>
  <si>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</si>
  <si>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</si>
  <si>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</si>
  <si>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</si>
  <si>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</si>
  <si>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Km</t>
  </si>
  <si>
    <t>Microbuz</t>
  </si>
  <si>
    <t>Autobuz</t>
  </si>
  <si>
    <t>Pitesti-Autogara Astra Tours Dob</t>
  </si>
  <si>
    <t>Pitesti Atg. Astra Tours Dob</t>
  </si>
  <si>
    <t>Recea Centru</t>
  </si>
  <si>
    <t>S</t>
  </si>
  <si>
    <t>Catanele Tineretului</t>
  </si>
  <si>
    <t>Catanele</t>
  </si>
  <si>
    <t>Oarja Ramificatie</t>
  </si>
  <si>
    <t>Oarja Monument</t>
  </si>
  <si>
    <t>Rociu</t>
  </si>
  <si>
    <t>Gliganu de Jos</t>
  </si>
  <si>
    <t>Barlogu1</t>
  </si>
  <si>
    <t>Barlogu2</t>
  </si>
  <si>
    <t>Barlogu3</t>
  </si>
  <si>
    <t>Negrasi1</t>
  </si>
  <si>
    <t>Negrasi Primarie</t>
  </si>
  <si>
    <t>Negrasi2</t>
  </si>
  <si>
    <t>Mozaceni Deal</t>
  </si>
  <si>
    <t>Mozaceni Primarie</t>
  </si>
  <si>
    <t>Babaroaga</t>
  </si>
  <si>
    <t>Slobozia</t>
  </si>
  <si>
    <t>EMITENT,</t>
  </si>
  <si>
    <t>Negrisoara</t>
  </si>
  <si>
    <t>Stefan cel Mare</t>
  </si>
  <si>
    <t>Glavacioc Ramificatie</t>
  </si>
  <si>
    <t>Glavacioc</t>
  </si>
  <si>
    <t xml:space="preserve"> A. Denumirea traseului: Pitesti - Oarja - Negrasi - Glavacioc</t>
  </si>
  <si>
    <t>1=6</t>
  </si>
  <si>
    <t>1=5</t>
  </si>
  <si>
    <t>C5</t>
  </si>
  <si>
    <t>C6</t>
  </si>
  <si>
    <t>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</si>
</sst>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1"/>
      <color rgb="FF9C6500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2" fillId="2" borderId="1" xfId="0" applyFont="1" applyFill="1" applyBorder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quotePrefix="1" applyFont="1" applyAlignment="1">
      <alignment horizontal="left"/>
    </xf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0" xfId="0" applyFont="1"/>
    <xf numFmtId="0" fontId="7" fillId="0" borderId="8" xfId="0" applyFont="1" applyBorder="1"/>
    <xf numFmtId="0" fontId="7" fillId="0" borderId="9" xfId="0" applyFont="1" applyBorder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0" borderId="15" xfId="0" applyFont="1" applyBorder="1"/>
    <xf numFmtId="0" fontId="7" fillId="0" borderId="15" xfId="0" applyFont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/>
    <xf numFmtId="0" fontId="2" fillId="0" borderId="0" xfId="0" applyFont="1" applyAlignment="1">
      <alignment wrapText="1"/>
    </xf>
    <xf numFmtId="49" fontId="2" fillId="2" borderId="1" xfId="0" applyNumberFormat="1" applyFont="1" applyFill="1" applyBorder="1" applyAlignment="1">
      <alignment horizontal="center"/>
    </xf>
    <xf numFmtId="21" fontId="2" fillId="0" borderId="0" xfId="0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20" fontId="3" fillId="0" borderId="17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0" fontId="9" fillId="0" borderId="17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7" xfId="0" applyFont="1" applyBorder="1"/>
    <xf numFmtId="20" fontId="3" fillId="0" borderId="18" xfId="0" applyNumberFormat="1" applyFont="1" applyBorder="1" applyAlignment="1">
      <alignment horizontal="center"/>
    </xf>
    <xf numFmtId="20" fontId="3" fillId="0" borderId="19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left" wrapText="1"/>
    </xf>
    <xf numFmtId="20" fontId="2" fillId="0" borderId="19" xfId="0" applyNumberFormat="1" applyFont="1" applyBorder="1" applyAlignment="1">
      <alignment horizontal="center"/>
    </xf>
    <xf numFmtId="20" fontId="2" fillId="0" borderId="20" xfId="0" applyNumberFormat="1" applyFont="1" applyBorder="1" applyAlignment="1">
      <alignment horizontal="center"/>
    </xf>
    <xf numFmtId="20" fontId="2" fillId="0" borderId="21" xfId="0" applyNumberFormat="1" applyFont="1" applyBorder="1" applyAlignment="1">
      <alignment horizontal="center"/>
    </xf>
    <xf numFmtId="20" fontId="2" fillId="0" borderId="22" xfId="0" applyNumberFormat="1" applyFont="1" applyBorder="1" applyAlignment="1">
      <alignment horizontal="center"/>
    </xf>
    <xf numFmtId="20" fontId="3" fillId="0" borderId="22" xfId="0" applyNumberFormat="1" applyFont="1" applyBorder="1" applyAlignment="1">
      <alignment horizontal="center"/>
    </xf>
    <xf numFmtId="20" fontId="1" fillId="0" borderId="23" xfId="0" applyNumberFormat="1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4" xfId="0" applyFont="1" applyBorder="1"/>
    <xf numFmtId="20" fontId="2" fillId="0" borderId="24" xfId="0" applyNumberFormat="1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7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9"/>
  <sheetViews>
    <sheetView tabSelected="1" workbookViewId="0">
      <selection activeCell="V32" sqref="V32"/>
    </sheetView>
  </sheetViews>
  <sheetFormatPr defaultColWidth="14.42578125" defaultRowHeight="15" customHeight="1" x14ac:dyDescent="0.2"/>
  <cols>
    <col min="1" max="5" width="6.140625" customWidth="1"/>
    <col min="6" max="6" width="4.7109375" customWidth="1"/>
    <col min="7" max="7" width="6.7109375" customWidth="1"/>
    <col min="8" max="8" width="28.7109375" customWidth="1"/>
    <col min="9" max="13" width="6.140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1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3" t="s">
        <v>24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4"/>
      <c r="B9" s="62"/>
      <c r="C9" s="62"/>
      <c r="D9" s="62"/>
      <c r="E9" s="62"/>
      <c r="F9" s="62"/>
      <c r="G9" s="62"/>
      <c r="H9" s="62"/>
      <c r="I9" s="12"/>
      <c r="J9" s="12"/>
      <c r="K9" s="13"/>
      <c r="L9" s="13"/>
      <c r="M9" s="13"/>
    </row>
    <row r="10" spans="1:28" ht="19.5" customHeight="1" x14ac:dyDescent="0.25">
      <c r="A10" s="64" t="s">
        <v>69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28" ht="20.25" customHeight="1" x14ac:dyDescent="0.25">
      <c r="A11" s="12" t="s">
        <v>27</v>
      </c>
      <c r="B11" s="12"/>
      <c r="C11" s="12"/>
      <c r="D11" s="12"/>
      <c r="E11" s="14" t="s">
        <v>74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5" t="s">
        <v>28</v>
      </c>
      <c r="B12" s="66"/>
      <c r="C12" s="66"/>
      <c r="D12" s="66"/>
      <c r="E12" s="66"/>
      <c r="F12" s="15" t="s">
        <v>29</v>
      </c>
      <c r="G12" s="16" t="s">
        <v>30</v>
      </c>
      <c r="H12" s="16" t="s">
        <v>31</v>
      </c>
      <c r="I12" s="67" t="s">
        <v>32</v>
      </c>
      <c r="J12" s="68"/>
      <c r="K12" s="68"/>
      <c r="L12" s="68"/>
      <c r="M12" s="69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7" t="s">
        <v>33</v>
      </c>
      <c r="B13" s="68"/>
      <c r="C13" s="68"/>
      <c r="D13" s="68"/>
      <c r="E13" s="69"/>
      <c r="F13" s="18"/>
      <c r="G13" s="19" t="s">
        <v>34</v>
      </c>
      <c r="H13" s="20" t="s">
        <v>35</v>
      </c>
      <c r="I13" s="67" t="s">
        <v>33</v>
      </c>
      <c r="J13" s="68"/>
      <c r="K13" s="68"/>
      <c r="L13" s="68"/>
      <c r="M13" s="69"/>
      <c r="N13" s="17"/>
      <c r="O13" s="17"/>
      <c r="P13" s="17"/>
      <c r="Q13" s="17"/>
      <c r="R13" s="17" t="s">
        <v>36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37</v>
      </c>
      <c r="B14" s="22" t="s">
        <v>38</v>
      </c>
      <c r="C14" s="22" t="s">
        <v>39</v>
      </c>
      <c r="D14" s="22" t="s">
        <v>40</v>
      </c>
      <c r="E14" s="22" t="s">
        <v>72</v>
      </c>
      <c r="F14" s="23"/>
      <c r="G14" s="23"/>
      <c r="H14" s="22"/>
      <c r="I14" s="22" t="s">
        <v>37</v>
      </c>
      <c r="J14" s="22" t="s">
        <v>38</v>
      </c>
      <c r="K14" s="22" t="s">
        <v>39</v>
      </c>
      <c r="L14" s="22" t="s">
        <v>40</v>
      </c>
      <c r="M14" s="24" t="s">
        <v>72</v>
      </c>
      <c r="N14" s="17"/>
      <c r="O14" s="17" t="s">
        <v>41</v>
      </c>
      <c r="P14" s="17" t="s">
        <v>6</v>
      </c>
      <c r="Q14" s="17" t="s">
        <v>2</v>
      </c>
      <c r="R14" s="25" t="s">
        <v>42</v>
      </c>
      <c r="S14" s="25" t="s">
        <v>43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thickBot="1" x14ac:dyDescent="0.3">
      <c r="A15" s="26" t="s">
        <v>20</v>
      </c>
      <c r="B15" s="27" t="s">
        <v>20</v>
      </c>
      <c r="C15" s="27" t="s">
        <v>20</v>
      </c>
      <c r="D15" s="27" t="s">
        <v>20</v>
      </c>
      <c r="E15" s="27" t="s">
        <v>20</v>
      </c>
      <c r="F15" s="28"/>
      <c r="G15" s="28"/>
      <c r="H15" s="29"/>
      <c r="I15" s="27" t="s">
        <v>20</v>
      </c>
      <c r="J15" s="27" t="s">
        <v>20</v>
      </c>
      <c r="K15" s="27" t="s">
        <v>20</v>
      </c>
      <c r="L15" s="27" t="s">
        <v>20</v>
      </c>
      <c r="M15" s="30" t="s">
        <v>20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45">
        <v>0.32291666666666669</v>
      </c>
      <c r="B16" s="46">
        <v>0.52083333333333337</v>
      </c>
      <c r="C16" s="46">
        <v>0.69791666666666663</v>
      </c>
      <c r="D16" s="46">
        <v>0.77083333333333337</v>
      </c>
      <c r="E16" s="46">
        <v>0.55555555555555558</v>
      </c>
      <c r="F16" s="47">
        <v>0</v>
      </c>
      <c r="G16" s="47">
        <v>0</v>
      </c>
      <c r="H16" s="48" t="s">
        <v>44</v>
      </c>
      <c r="I16" s="49">
        <f t="shared" ref="I16:M29" si="0">I17+TIME(0,0,(3600*($O17-$O16)/(INDEX($T$5:$AB$6,MATCH(I$15,$S$5:$S$6,0),MATCH(CONCATENATE($P17,$Q17),$T$4:$AB$4,0)))+$T$8))</f>
        <v>0.27623842592592585</v>
      </c>
      <c r="J16" s="49">
        <f t="shared" si="0"/>
        <v>0.36651620370370375</v>
      </c>
      <c r="K16" s="49">
        <f t="shared" si="0"/>
        <v>0.55401620370370364</v>
      </c>
      <c r="L16" s="49">
        <f t="shared" si="0"/>
        <v>0.72068287037037027</v>
      </c>
      <c r="M16" s="50">
        <f t="shared" si="0"/>
        <v>0.55401620370370364</v>
      </c>
      <c r="O16" s="5">
        <v>0</v>
      </c>
      <c r="P16" s="31"/>
      <c r="Q16" s="31"/>
      <c r="R16" s="32"/>
      <c r="U16" s="31">
        <v>0</v>
      </c>
      <c r="V16" s="31">
        <v>0</v>
      </c>
      <c r="W16" s="33" t="s">
        <v>45</v>
      </c>
    </row>
    <row r="17" spans="1:23" ht="13.5" customHeight="1" x14ac:dyDescent="0.2">
      <c r="A17" s="51">
        <f t="shared" ref="A17:E17" si="1">A16+TIME(0,0,(3600*($O17-$O16)/(INDEX($T$5:$AB$6,MATCH(A$15,$S$5:$S$6,0),MATCH(CONCATENATE($P17,$Q17),$T$4:$AB$4,0)))+$T$8))</f>
        <v>0.33424768518518522</v>
      </c>
      <c r="B17" s="41">
        <f t="shared" si="1"/>
        <v>0.53216435185185185</v>
      </c>
      <c r="C17" s="41">
        <f t="shared" si="1"/>
        <v>0.70924768518518511</v>
      </c>
      <c r="D17" s="41">
        <f t="shared" si="1"/>
        <v>0.78216435185185185</v>
      </c>
      <c r="E17" s="41">
        <f t="shared" si="1"/>
        <v>0.56688657407407406</v>
      </c>
      <c r="F17" s="40">
        <v>10.5</v>
      </c>
      <c r="G17" s="40">
        <v>1</v>
      </c>
      <c r="H17" s="42" t="s">
        <v>46</v>
      </c>
      <c r="I17" s="41">
        <f t="shared" ref="I17:M30" si="2">I18+TIME(0,0,(3600*($O18-$O17)/(INDEX($T$5:$AB$6,MATCH(I$15,$S$5:$S$6,0),MATCH(CONCATENATE($P18,$Q18),$T$4:$AB$4,0)))+$T$8))</f>
        <v>0.26490740740740731</v>
      </c>
      <c r="J17" s="41">
        <f t="shared" si="2"/>
        <v>0.35518518518518521</v>
      </c>
      <c r="K17" s="41">
        <f t="shared" si="2"/>
        <v>0.54268518518518516</v>
      </c>
      <c r="L17" s="41">
        <f t="shared" si="2"/>
        <v>0.70935185185185179</v>
      </c>
      <c r="M17" s="52">
        <f t="shared" si="0"/>
        <v>0.54268518518518516</v>
      </c>
      <c r="O17" s="5">
        <f t="shared" ref="O17:O36" si="3">O16+F17</f>
        <v>10.5</v>
      </c>
      <c r="P17" s="8">
        <v>1</v>
      </c>
      <c r="Q17" s="34" t="s">
        <v>47</v>
      </c>
      <c r="R17" s="35">
        <f t="shared" ref="R17:S17" si="4">TIME(0,0,(3600*($O17-$O16)/(INDEX($T$5:$AB$6,MATCH(R$15,$S$5:$S$6,0),MATCH((CONCATENATE($P17,$Q17)),$T$4:$AB$4,0)))))</f>
        <v>8.7499999999999991E-3</v>
      </c>
      <c r="S17" s="35">
        <f t="shared" si="4"/>
        <v>1.0937500000000001E-2</v>
      </c>
      <c r="T17" s="1"/>
      <c r="U17" s="31">
        <v>9.9</v>
      </c>
      <c r="V17" s="31">
        <v>1</v>
      </c>
      <c r="W17" s="1" t="s">
        <v>46</v>
      </c>
    </row>
    <row r="18" spans="1:23" ht="13.5" customHeight="1" x14ac:dyDescent="0.2">
      <c r="A18" s="51">
        <f t="shared" ref="A18:E18" si="5">A17+TIME(0,0,(3600*($O18-$O17)/(INDEX($T$5:$AB$6,MATCH(A$15,$S$5:$S$6,0),MATCH(CONCATENATE($P18,$Q18),$T$4:$AB$4,0)))+$T$8))</f>
        <v>0.33589120370370373</v>
      </c>
      <c r="B18" s="41">
        <f t="shared" si="5"/>
        <v>0.53380787037037036</v>
      </c>
      <c r="C18" s="41">
        <f t="shared" si="5"/>
        <v>0.71089120370370362</v>
      </c>
      <c r="D18" s="41">
        <f t="shared" si="5"/>
        <v>0.78380787037037036</v>
      </c>
      <c r="E18" s="41">
        <f t="shared" si="5"/>
        <v>0.56853009259259257</v>
      </c>
      <c r="F18" s="40">
        <v>1.2</v>
      </c>
      <c r="G18" s="40">
        <v>2</v>
      </c>
      <c r="H18" s="43" t="s">
        <v>48</v>
      </c>
      <c r="I18" s="41">
        <f t="shared" si="2"/>
        <v>0.2632638888888888</v>
      </c>
      <c r="J18" s="41">
        <f t="shared" si="2"/>
        <v>0.3535416666666667</v>
      </c>
      <c r="K18" s="41">
        <f t="shared" si="2"/>
        <v>0.54104166666666664</v>
      </c>
      <c r="L18" s="41">
        <f t="shared" si="2"/>
        <v>0.70770833333333327</v>
      </c>
      <c r="M18" s="52">
        <f t="shared" si="0"/>
        <v>0.54104166666666664</v>
      </c>
      <c r="O18" s="5">
        <f t="shared" si="3"/>
        <v>11.7</v>
      </c>
      <c r="P18" s="8">
        <v>1</v>
      </c>
      <c r="Q18" s="34" t="s">
        <v>47</v>
      </c>
      <c r="R18" s="35">
        <f t="shared" ref="R18:S18" si="6">TIME(0,0,(3600*($O18-$O17)/(INDEX($T$5:$AB$6,MATCH(R$15,$S$5:$S$6,0),MATCH((CONCATENATE($P18,$Q18)),$T$4:$AB$4,0)))))</f>
        <v>9.9537037037037042E-4</v>
      </c>
      <c r="S18" s="35">
        <f t="shared" si="6"/>
        <v>1.25E-3</v>
      </c>
      <c r="T18" s="1"/>
      <c r="U18" s="31">
        <v>1.2</v>
      </c>
      <c r="V18" s="31">
        <v>2</v>
      </c>
      <c r="W18" s="1" t="s">
        <v>49</v>
      </c>
    </row>
    <row r="19" spans="1:23" ht="13.5" customHeight="1" x14ac:dyDescent="0.2">
      <c r="A19" s="51">
        <f t="shared" ref="A19:E19" si="7">A18+TIME(0,0,(3600*($O19-$O18)/(INDEX($T$5:$AB$6,MATCH(A$15,$S$5:$S$6,0),MATCH(CONCATENATE($P19,$Q19),$T$4:$AB$4,0)))+$T$8))</f>
        <v>0.33743055555555557</v>
      </c>
      <c r="B19" s="41">
        <f t="shared" si="7"/>
        <v>0.5353472222222222</v>
      </c>
      <c r="C19" s="41">
        <f t="shared" si="7"/>
        <v>0.71243055555555546</v>
      </c>
      <c r="D19" s="41">
        <f t="shared" si="7"/>
        <v>0.7853472222222222</v>
      </c>
      <c r="E19" s="41">
        <f t="shared" si="7"/>
        <v>0.57006944444444441</v>
      </c>
      <c r="F19" s="40">
        <v>1.1000000000000001</v>
      </c>
      <c r="G19" s="40">
        <v>3</v>
      </c>
      <c r="H19" s="43" t="s">
        <v>50</v>
      </c>
      <c r="I19" s="41">
        <f t="shared" si="2"/>
        <v>0.26172453703703696</v>
      </c>
      <c r="J19" s="41">
        <f t="shared" si="2"/>
        <v>0.35200231481481487</v>
      </c>
      <c r="K19" s="41">
        <f t="shared" si="2"/>
        <v>0.53950231481481481</v>
      </c>
      <c r="L19" s="41">
        <f t="shared" si="2"/>
        <v>0.70616898148148144</v>
      </c>
      <c r="M19" s="52">
        <f t="shared" si="0"/>
        <v>0.53950231481481481</v>
      </c>
      <c r="O19" s="5">
        <f t="shared" si="3"/>
        <v>12.799999999999999</v>
      </c>
      <c r="P19" s="8">
        <v>1</v>
      </c>
      <c r="Q19" s="34" t="s">
        <v>47</v>
      </c>
      <c r="R19" s="35">
        <f t="shared" ref="R19:S19" si="8">TIME(0,0,(3600*($O19-$O18)/(INDEX($T$5:$AB$6,MATCH(R$15,$S$5:$S$6,0),MATCH((CONCATENATE($P19,$Q19)),$T$4:$AB$4,0)))))</f>
        <v>9.1435185185185185E-4</v>
      </c>
      <c r="S19" s="35">
        <f t="shared" si="8"/>
        <v>1.1458333333333333E-3</v>
      </c>
      <c r="T19" s="1"/>
      <c r="U19" s="31">
        <v>1.1000000000000001</v>
      </c>
      <c r="V19" s="31">
        <v>3</v>
      </c>
      <c r="W19" s="1" t="s">
        <v>50</v>
      </c>
    </row>
    <row r="20" spans="1:23" ht="13.5" customHeight="1" x14ac:dyDescent="0.25">
      <c r="A20" s="51">
        <f t="shared" ref="A20:E20" si="9">A19+TIME(0,0,(3600*($O20-$O19)/(INDEX($T$5:$AB$6,MATCH(A$15,$S$5:$S$6,0),MATCH(CONCATENATE($P20,$Q20),$T$4:$AB$4,0)))+$T$8))</f>
        <v>0.34542824074074074</v>
      </c>
      <c r="B20" s="41">
        <f t="shared" si="9"/>
        <v>0.54334490740740737</v>
      </c>
      <c r="C20" s="41">
        <f t="shared" si="9"/>
        <v>0.72042824074074063</v>
      </c>
      <c r="D20" s="41">
        <f t="shared" si="9"/>
        <v>0.79334490740740737</v>
      </c>
      <c r="E20" s="41">
        <f t="shared" si="9"/>
        <v>0.57806712962962958</v>
      </c>
      <c r="F20" s="40">
        <v>7.3</v>
      </c>
      <c r="G20" s="40">
        <v>6</v>
      </c>
      <c r="H20" s="43" t="s">
        <v>51</v>
      </c>
      <c r="I20" s="41">
        <f t="shared" si="2"/>
        <v>0.25372685185185179</v>
      </c>
      <c r="J20" s="41">
        <f t="shared" si="2"/>
        <v>0.34400462962962969</v>
      </c>
      <c r="K20" s="41">
        <f t="shared" si="2"/>
        <v>0.53150462962962963</v>
      </c>
      <c r="L20" s="41">
        <f t="shared" si="2"/>
        <v>0.69817129629629626</v>
      </c>
      <c r="M20" s="52">
        <f t="shared" si="0"/>
        <v>0.53150462962962963</v>
      </c>
      <c r="O20" s="5">
        <f t="shared" si="3"/>
        <v>20.099999999999998</v>
      </c>
      <c r="P20" s="8">
        <v>1</v>
      </c>
      <c r="Q20" s="34" t="s">
        <v>47</v>
      </c>
      <c r="R20" s="35">
        <f t="shared" ref="R20:S20" si="10">TIME(0,0,(3600*($O20-$O19)/(INDEX($T$5:$AB$6,MATCH(R$15,$S$5:$S$6,0),MATCH((CONCATENATE($P20,$Q20)),$T$4:$AB$4,0)))))</f>
        <v>6.076388888888889E-3</v>
      </c>
      <c r="S20" s="35">
        <f t="shared" si="10"/>
        <v>7.6041666666666662E-3</v>
      </c>
      <c r="T20" s="1"/>
      <c r="U20" s="36"/>
      <c r="V20" s="1"/>
      <c r="W20" s="1"/>
    </row>
    <row r="21" spans="1:23" ht="13.5" customHeight="1" x14ac:dyDescent="0.25">
      <c r="A21" s="51">
        <f t="shared" ref="A21:E21" si="11">A20+TIME(0,0,(3600*($O21-$O20)/(INDEX($T$5:$AB$6,MATCH(A$15,$S$5:$S$6,0),MATCH(CONCATENATE($P21,$Q21),$T$4:$AB$4,0)))+$T$8))</f>
        <v>0.35811342592592593</v>
      </c>
      <c r="B21" s="41">
        <f t="shared" si="11"/>
        <v>0.55603009259259251</v>
      </c>
      <c r="C21" s="41">
        <f t="shared" si="11"/>
        <v>0.73311342592592577</v>
      </c>
      <c r="D21" s="41">
        <f t="shared" si="11"/>
        <v>0.80603009259259251</v>
      </c>
      <c r="E21" s="41">
        <f t="shared" si="11"/>
        <v>0.59075231481481472</v>
      </c>
      <c r="F21" s="40">
        <v>11.8</v>
      </c>
      <c r="G21" s="40">
        <v>7</v>
      </c>
      <c r="H21" s="43" t="s">
        <v>52</v>
      </c>
      <c r="I21" s="41">
        <f t="shared" si="2"/>
        <v>0.2410416666666666</v>
      </c>
      <c r="J21" s="41">
        <f t="shared" si="2"/>
        <v>0.3313194444444445</v>
      </c>
      <c r="K21" s="41">
        <f t="shared" si="2"/>
        <v>0.5188194444444445</v>
      </c>
      <c r="L21" s="41">
        <f t="shared" si="2"/>
        <v>0.68548611111111113</v>
      </c>
      <c r="M21" s="52">
        <f t="shared" si="0"/>
        <v>0.5188194444444445</v>
      </c>
      <c r="O21" s="5">
        <f t="shared" si="3"/>
        <v>31.9</v>
      </c>
      <c r="P21" s="8">
        <v>1</v>
      </c>
      <c r="Q21" s="34" t="s">
        <v>47</v>
      </c>
      <c r="R21" s="35">
        <f t="shared" ref="R21:S21" si="12">TIME(0,0,(3600*($O21-$O20)/(INDEX($T$5:$AB$6,MATCH(R$15,$S$5:$S$6,0),MATCH((CONCATENATE($P21,$Q21)),$T$4:$AB$4,0)))))</f>
        <v>9.8263888888888897E-3</v>
      </c>
      <c r="S21" s="35">
        <f t="shared" si="12"/>
        <v>1.2291666666666666E-2</v>
      </c>
      <c r="T21" s="1"/>
      <c r="U21" s="36"/>
      <c r="V21" s="1"/>
      <c r="W21" s="1"/>
    </row>
    <row r="22" spans="1:23" ht="13.5" customHeight="1" x14ac:dyDescent="0.25">
      <c r="A22" s="51">
        <f t="shared" ref="A22:E22" si="13">A21+TIME(0,0,(3600*($O22-$O21)/(INDEX($T$5:$AB$6,MATCH(A$15,$S$5:$S$6,0),MATCH(CONCATENATE($P22,$Q22),$T$4:$AB$4,0)))+$T$8))</f>
        <v>0.35996527777777776</v>
      </c>
      <c r="B22" s="41">
        <f t="shared" si="13"/>
        <v>0.55788194444444439</v>
      </c>
      <c r="C22" s="41">
        <f t="shared" si="13"/>
        <v>0.73496527777777765</v>
      </c>
      <c r="D22" s="41">
        <f t="shared" si="13"/>
        <v>0.80788194444444439</v>
      </c>
      <c r="E22" s="41">
        <f t="shared" si="13"/>
        <v>0.5926041666666666</v>
      </c>
      <c r="F22" s="40">
        <v>1.4</v>
      </c>
      <c r="G22" s="40">
        <v>8</v>
      </c>
      <c r="H22" s="43" t="s">
        <v>53</v>
      </c>
      <c r="I22" s="41">
        <f t="shared" si="2"/>
        <v>0.23918981481481474</v>
      </c>
      <c r="J22" s="41">
        <f t="shared" si="2"/>
        <v>0.32946759259259267</v>
      </c>
      <c r="K22" s="41">
        <f t="shared" si="2"/>
        <v>0.51696759259259262</v>
      </c>
      <c r="L22" s="41">
        <f t="shared" si="2"/>
        <v>0.68363425925925925</v>
      </c>
      <c r="M22" s="52">
        <f t="shared" si="0"/>
        <v>0.51696759259259262</v>
      </c>
      <c r="O22" s="5">
        <f t="shared" si="3"/>
        <v>33.299999999999997</v>
      </c>
      <c r="P22" s="8">
        <v>1</v>
      </c>
      <c r="Q22" s="34" t="s">
        <v>47</v>
      </c>
      <c r="R22" s="35">
        <f t="shared" ref="R22:S22" si="14">TIME(0,0,(3600*($O22-$O21)/(INDEX($T$5:$AB$6,MATCH(R$15,$S$5:$S$6,0),MATCH((CONCATENATE($P22,$Q22)),$T$4:$AB$4,0)))))</f>
        <v>1.1574074074074076E-3</v>
      </c>
      <c r="S22" s="35">
        <f t="shared" si="14"/>
        <v>1.4583333333333334E-3</v>
      </c>
      <c r="T22" s="1"/>
      <c r="U22" s="36"/>
      <c r="V22" s="1"/>
      <c r="W22" s="1"/>
    </row>
    <row r="23" spans="1:23" ht="13.5" customHeight="1" x14ac:dyDescent="0.25">
      <c r="A23" s="51">
        <f t="shared" ref="A23:E23" si="15">A22+TIME(0,0,(3600*($O23-$O22)/(INDEX($T$5:$AB$6,MATCH(A$15,$S$5:$S$6,0),MATCH(CONCATENATE($P23,$Q23),$T$4:$AB$4,0)))+$T$8))</f>
        <v>0.36515046296296294</v>
      </c>
      <c r="B23" s="41">
        <f t="shared" si="15"/>
        <v>0.56306712962962957</v>
      </c>
      <c r="C23" s="41">
        <f t="shared" si="15"/>
        <v>0.74015046296296283</v>
      </c>
      <c r="D23" s="41">
        <f t="shared" si="15"/>
        <v>0.81306712962962957</v>
      </c>
      <c r="E23" s="41">
        <f t="shared" si="15"/>
        <v>0.59778935185185178</v>
      </c>
      <c r="F23" s="40">
        <v>4.5999999999999996</v>
      </c>
      <c r="G23" s="40">
        <v>9</v>
      </c>
      <c r="H23" s="43" t="s">
        <v>54</v>
      </c>
      <c r="I23" s="41">
        <f t="shared" si="2"/>
        <v>0.23400462962962956</v>
      </c>
      <c r="J23" s="41">
        <f t="shared" si="2"/>
        <v>0.32428240740740749</v>
      </c>
      <c r="K23" s="41">
        <f t="shared" si="2"/>
        <v>0.51178240740740744</v>
      </c>
      <c r="L23" s="41">
        <f t="shared" si="2"/>
        <v>0.67844907407407407</v>
      </c>
      <c r="M23" s="52">
        <f t="shared" si="0"/>
        <v>0.51178240740740744</v>
      </c>
      <c r="O23" s="5">
        <f t="shared" si="3"/>
        <v>37.9</v>
      </c>
      <c r="P23" s="8">
        <v>1</v>
      </c>
      <c r="Q23" s="34" t="s">
        <v>47</v>
      </c>
      <c r="R23" s="35">
        <f t="shared" ref="R23:S23" si="16">TIME(0,0,(3600*($O23-$O22)/(INDEX($T$5:$AB$6,MATCH(R$15,$S$5:$S$6,0),MATCH((CONCATENATE($P23,$Q23)),$T$4:$AB$4,0)))))</f>
        <v>3.8310185185185183E-3</v>
      </c>
      <c r="S23" s="35">
        <f t="shared" si="16"/>
        <v>4.7916666666666672E-3</v>
      </c>
      <c r="T23" s="1"/>
      <c r="U23" s="36"/>
      <c r="V23" s="1"/>
      <c r="W23" s="1"/>
    </row>
    <row r="24" spans="1:23" ht="13.5" customHeight="1" x14ac:dyDescent="0.25">
      <c r="A24" s="51">
        <f t="shared" ref="A24:E24" si="17">A23+TIME(0,0,(3600*($O24-$O23)/(INDEX($T$5:$AB$6,MATCH(A$15,$S$5:$S$6,0),MATCH(CONCATENATE($P24,$Q24),$T$4:$AB$4,0)))+$T$8))</f>
        <v>0.36658564814814815</v>
      </c>
      <c r="B24" s="41">
        <f t="shared" si="17"/>
        <v>0.56450231481481472</v>
      </c>
      <c r="C24" s="41">
        <f t="shared" si="17"/>
        <v>0.74158564814814798</v>
      </c>
      <c r="D24" s="41">
        <f t="shared" si="17"/>
        <v>0.81450231481481472</v>
      </c>
      <c r="E24" s="41">
        <f t="shared" si="17"/>
        <v>0.59922453703703693</v>
      </c>
      <c r="F24" s="40">
        <v>1</v>
      </c>
      <c r="G24" s="40">
        <v>10</v>
      </c>
      <c r="H24" s="43" t="s">
        <v>55</v>
      </c>
      <c r="I24" s="41">
        <f t="shared" si="2"/>
        <v>0.23256944444444438</v>
      </c>
      <c r="J24" s="41">
        <f t="shared" si="2"/>
        <v>0.32284722222222229</v>
      </c>
      <c r="K24" s="41">
        <f t="shared" si="2"/>
        <v>0.51034722222222229</v>
      </c>
      <c r="L24" s="41">
        <f t="shared" si="2"/>
        <v>0.67701388888888892</v>
      </c>
      <c r="M24" s="52">
        <f t="shared" si="0"/>
        <v>0.51034722222222229</v>
      </c>
      <c r="O24" s="5">
        <f t="shared" si="3"/>
        <v>38.9</v>
      </c>
      <c r="P24" s="8">
        <v>1</v>
      </c>
      <c r="Q24" s="34" t="s">
        <v>47</v>
      </c>
      <c r="R24" s="35">
        <f t="shared" ref="R24:S24" si="18">TIME(0,0,(3600*($O24-$O23)/(INDEX($T$5:$AB$6,MATCH(R$15,$S$5:$S$6,0),MATCH((CONCATENATE($P24,$Q24)),$T$4:$AB$4,0)))))</f>
        <v>8.3333333333333339E-4</v>
      </c>
      <c r="S24" s="35">
        <f t="shared" si="18"/>
        <v>1.0416666666666667E-3</v>
      </c>
      <c r="T24" s="1"/>
      <c r="U24" s="36"/>
      <c r="V24" s="1"/>
      <c r="W24" s="1"/>
    </row>
    <row r="25" spans="1:23" ht="13.5" customHeight="1" x14ac:dyDescent="0.25">
      <c r="A25" s="51">
        <f t="shared" ref="A25:E25" si="19">A24+TIME(0,0,(3600*($O25-$O24)/(INDEX($T$5:$AB$6,MATCH(A$15,$S$5:$S$6,0),MATCH(CONCATENATE($P25,$Q25),$T$4:$AB$4,0)))+$T$8))</f>
        <v>0.36781249999999999</v>
      </c>
      <c r="B25" s="41">
        <f t="shared" si="19"/>
        <v>0.56572916666666662</v>
      </c>
      <c r="C25" s="41">
        <f t="shared" si="19"/>
        <v>0.74281249999999988</v>
      </c>
      <c r="D25" s="41">
        <f t="shared" si="19"/>
        <v>0.81572916666666662</v>
      </c>
      <c r="E25" s="41">
        <f t="shared" si="19"/>
        <v>0.60045138888888883</v>
      </c>
      <c r="F25" s="40">
        <v>0.8</v>
      </c>
      <c r="G25" s="40">
        <v>11</v>
      </c>
      <c r="H25" s="43" t="s">
        <v>56</v>
      </c>
      <c r="I25" s="41">
        <f t="shared" si="2"/>
        <v>0.23134259259259254</v>
      </c>
      <c r="J25" s="41">
        <f t="shared" si="2"/>
        <v>0.32162037037037045</v>
      </c>
      <c r="K25" s="41">
        <f t="shared" si="2"/>
        <v>0.50912037037037039</v>
      </c>
      <c r="L25" s="41">
        <f t="shared" si="2"/>
        <v>0.67578703703703702</v>
      </c>
      <c r="M25" s="52">
        <f t="shared" si="0"/>
        <v>0.50912037037037039</v>
      </c>
      <c r="O25" s="5">
        <f t="shared" si="3"/>
        <v>39.699999999999996</v>
      </c>
      <c r="P25" s="8">
        <v>1</v>
      </c>
      <c r="Q25" s="34" t="s">
        <v>47</v>
      </c>
      <c r="R25" s="35">
        <f t="shared" ref="R25:S25" si="20">TIME(0,0,(3600*($O25-$O24)/(INDEX($T$5:$AB$6,MATCH(R$15,$S$5:$S$6,0),MATCH((CONCATENATE($P25,$Q25)),$T$4:$AB$4,0)))))</f>
        <v>6.5972222222222213E-4</v>
      </c>
      <c r="S25" s="35">
        <f t="shared" si="20"/>
        <v>8.3333333333333339E-4</v>
      </c>
      <c r="T25" s="1"/>
      <c r="U25" s="36"/>
      <c r="V25" s="1"/>
      <c r="W25" s="1"/>
    </row>
    <row r="26" spans="1:23" ht="13.5" customHeight="1" x14ac:dyDescent="0.25">
      <c r="A26" s="51">
        <f t="shared" ref="A26:E26" si="21">A25+TIME(0,0,(3600*($O26-$O25)/(INDEX($T$5:$AB$6,MATCH(A$15,$S$5:$S$6,0),MATCH(CONCATENATE($P26,$Q26),$T$4:$AB$4,0)))+$T$8))</f>
        <v>0.37164351851851851</v>
      </c>
      <c r="B26" s="41">
        <f t="shared" si="21"/>
        <v>0.56956018518518514</v>
      </c>
      <c r="C26" s="41">
        <f t="shared" si="21"/>
        <v>0.7466435185185184</v>
      </c>
      <c r="D26" s="41">
        <f t="shared" si="21"/>
        <v>0.81956018518518514</v>
      </c>
      <c r="E26" s="41">
        <f t="shared" si="21"/>
        <v>0.60428240740740735</v>
      </c>
      <c r="F26" s="40">
        <v>3.3</v>
      </c>
      <c r="G26" s="40">
        <v>12</v>
      </c>
      <c r="H26" s="43" t="s">
        <v>57</v>
      </c>
      <c r="I26" s="41">
        <f t="shared" si="2"/>
        <v>0.22751157407407402</v>
      </c>
      <c r="J26" s="41">
        <f t="shared" si="2"/>
        <v>0.31778935185185192</v>
      </c>
      <c r="K26" s="41">
        <f t="shared" si="2"/>
        <v>0.50528935185185186</v>
      </c>
      <c r="L26" s="41">
        <f t="shared" si="2"/>
        <v>0.67195601851851849</v>
      </c>
      <c r="M26" s="52">
        <f t="shared" si="0"/>
        <v>0.50528935185185186</v>
      </c>
      <c r="O26" s="5">
        <f t="shared" si="3"/>
        <v>42.999999999999993</v>
      </c>
      <c r="P26" s="8">
        <v>1</v>
      </c>
      <c r="Q26" s="34" t="s">
        <v>47</v>
      </c>
      <c r="R26" s="35">
        <f t="shared" ref="R26:S26" si="22">TIME(0,0,(3600*($O26-$O25)/(INDEX($T$5:$AB$6,MATCH(R$15,$S$5:$S$6,0),MATCH((CONCATENATE($P26,$Q26)),$T$4:$AB$4,0)))))</f>
        <v>2.7430555555555559E-3</v>
      </c>
      <c r="S26" s="35">
        <f t="shared" si="22"/>
        <v>3.4375E-3</v>
      </c>
      <c r="T26" s="1"/>
      <c r="U26" s="36"/>
      <c r="V26" s="1"/>
      <c r="W26" s="1"/>
    </row>
    <row r="27" spans="1:23" ht="13.5" customHeight="1" x14ac:dyDescent="0.25">
      <c r="A27" s="51">
        <f t="shared" ref="A27:E27" si="23">A26+TIME(0,0,(3600*($O27-$O26)/(INDEX($T$5:$AB$6,MATCH(A$15,$S$5:$S$6,0),MATCH(CONCATENATE($P27,$Q27),$T$4:$AB$4,0)))+$T$8))</f>
        <v>0.37380787037037039</v>
      </c>
      <c r="B27" s="41">
        <f t="shared" si="23"/>
        <v>0.57172453703703696</v>
      </c>
      <c r="C27" s="41">
        <f t="shared" si="23"/>
        <v>0.74880787037037022</v>
      </c>
      <c r="D27" s="41">
        <f t="shared" si="23"/>
        <v>0.82172453703703696</v>
      </c>
      <c r="E27" s="41">
        <f t="shared" si="23"/>
        <v>0.60644675925925917</v>
      </c>
      <c r="F27" s="40">
        <v>1.7</v>
      </c>
      <c r="G27" s="40">
        <v>13</v>
      </c>
      <c r="H27" s="43" t="s">
        <v>58</v>
      </c>
      <c r="I27" s="41">
        <f t="shared" si="2"/>
        <v>0.22534722222222217</v>
      </c>
      <c r="J27" s="41">
        <f t="shared" si="2"/>
        <v>0.31562500000000004</v>
      </c>
      <c r="K27" s="41">
        <f t="shared" si="2"/>
        <v>0.50312500000000004</v>
      </c>
      <c r="L27" s="41">
        <f t="shared" si="2"/>
        <v>0.66979166666666667</v>
      </c>
      <c r="M27" s="52">
        <f t="shared" si="0"/>
        <v>0.50312500000000004</v>
      </c>
      <c r="O27" s="5">
        <f t="shared" si="3"/>
        <v>44.699999999999996</v>
      </c>
      <c r="P27" s="8">
        <v>1</v>
      </c>
      <c r="Q27" s="34" t="s">
        <v>47</v>
      </c>
      <c r="R27" s="35">
        <f t="shared" ref="R27:S27" si="24">TIME(0,0,(3600*($O27-$O26)/(INDEX($T$5:$AB$6,MATCH(R$15,$S$5:$S$6,0),MATCH((CONCATENATE($P27,$Q27)),$T$4:$AB$4,0)))))</f>
        <v>1.4120370370370369E-3</v>
      </c>
      <c r="S27" s="35">
        <f t="shared" si="24"/>
        <v>1.7708333333333332E-3</v>
      </c>
      <c r="T27" s="1"/>
      <c r="U27" s="36"/>
      <c r="V27" s="1"/>
      <c r="W27" s="1"/>
    </row>
    <row r="28" spans="1:23" ht="13.5" customHeight="1" x14ac:dyDescent="0.25">
      <c r="A28" s="51">
        <f t="shared" ref="A28:E28" si="25">A27+TIME(0,0,(3600*($O28-$O27)/(INDEX($T$5:$AB$6,MATCH(A$15,$S$5:$S$6,0),MATCH(CONCATENATE($P28,$Q28),$T$4:$AB$4,0)))+$T$8))</f>
        <v>0.37555555555555559</v>
      </c>
      <c r="B28" s="41">
        <f t="shared" si="25"/>
        <v>0.57347222222222216</v>
      </c>
      <c r="C28" s="41">
        <f t="shared" si="25"/>
        <v>0.75055555555555542</v>
      </c>
      <c r="D28" s="41">
        <f t="shared" si="25"/>
        <v>0.82347222222222216</v>
      </c>
      <c r="E28" s="41">
        <f t="shared" si="25"/>
        <v>0.60819444444444437</v>
      </c>
      <c r="F28" s="40">
        <v>1.3</v>
      </c>
      <c r="G28" s="40">
        <v>14</v>
      </c>
      <c r="H28" s="43" t="s">
        <v>59</v>
      </c>
      <c r="I28" s="41">
        <f t="shared" si="2"/>
        <v>0.223599537037037</v>
      </c>
      <c r="J28" s="41">
        <f t="shared" si="2"/>
        <v>0.31387731481481485</v>
      </c>
      <c r="K28" s="41">
        <f t="shared" si="2"/>
        <v>0.50137731481481485</v>
      </c>
      <c r="L28" s="41">
        <f t="shared" si="2"/>
        <v>0.66804398148148147</v>
      </c>
      <c r="M28" s="52">
        <f t="shared" si="0"/>
        <v>0.50137731481481485</v>
      </c>
      <c r="O28" s="5">
        <f t="shared" si="3"/>
        <v>45.999999999999993</v>
      </c>
      <c r="P28" s="8">
        <v>1</v>
      </c>
      <c r="Q28" s="34" t="s">
        <v>47</v>
      </c>
      <c r="R28" s="35">
        <f t="shared" ref="R28:S28" si="26">TIME(0,0,(3600*($O28-$O27)/(INDEX($T$5:$AB$6,MATCH(R$15,$S$5:$S$6,0),MATCH((CONCATENATE($P28,$Q28)),$T$4:$AB$4,0)))))</f>
        <v>1.0763888888888889E-3</v>
      </c>
      <c r="S28" s="35">
        <f t="shared" si="26"/>
        <v>1.3541666666666667E-3</v>
      </c>
      <c r="T28" s="1"/>
      <c r="U28" s="36"/>
      <c r="V28" s="1"/>
      <c r="W28" s="1"/>
    </row>
    <row r="29" spans="1:23" ht="13.5" customHeight="1" x14ac:dyDescent="0.25">
      <c r="A29" s="51">
        <f t="shared" ref="A29:E29" si="27">A28+TIME(0,0,(3600*($O29-$O28)/(INDEX($T$5:$AB$6,MATCH(A$15,$S$5:$S$6,0),MATCH(CONCATENATE($P29,$Q29),$T$4:$AB$4,0)))+$T$8))</f>
        <v>0.37855324074074076</v>
      </c>
      <c r="B29" s="41">
        <f t="shared" si="27"/>
        <v>0.57646990740740733</v>
      </c>
      <c r="C29" s="41">
        <f t="shared" si="27"/>
        <v>0.75355324074074059</v>
      </c>
      <c r="D29" s="41">
        <f t="shared" si="27"/>
        <v>0.82646990740740733</v>
      </c>
      <c r="E29" s="41">
        <f t="shared" si="27"/>
        <v>0.61119212962962954</v>
      </c>
      <c r="F29" s="40">
        <v>2.5</v>
      </c>
      <c r="G29" s="40">
        <v>15</v>
      </c>
      <c r="H29" s="43" t="s">
        <v>60</v>
      </c>
      <c r="I29" s="41">
        <f t="shared" si="2"/>
        <v>0.22060185185185183</v>
      </c>
      <c r="J29" s="41">
        <f t="shared" si="2"/>
        <v>0.31087962962962967</v>
      </c>
      <c r="K29" s="41">
        <f t="shared" si="2"/>
        <v>0.49837962962962967</v>
      </c>
      <c r="L29" s="41">
        <f t="shared" si="2"/>
        <v>0.6650462962962963</v>
      </c>
      <c r="M29" s="52">
        <f t="shared" si="0"/>
        <v>0.49837962962962967</v>
      </c>
      <c r="O29" s="5">
        <f t="shared" si="3"/>
        <v>48.499999999999993</v>
      </c>
      <c r="P29" s="8">
        <v>1</v>
      </c>
      <c r="Q29" s="34" t="s">
        <v>47</v>
      </c>
      <c r="R29" s="35">
        <f t="shared" ref="R29:S29" si="28">TIME(0,0,(3600*($O29-$O28)/(INDEX($T$5:$AB$6,MATCH(R$15,$S$5:$S$6,0),MATCH((CONCATENATE($P29,$Q29)),$T$4:$AB$4,0)))))</f>
        <v>2.0833333333333333E-3</v>
      </c>
      <c r="S29" s="35">
        <f t="shared" si="28"/>
        <v>2.6041666666666665E-3</v>
      </c>
      <c r="T29" s="1"/>
      <c r="U29" s="36"/>
      <c r="V29" s="1"/>
      <c r="W29" s="1"/>
    </row>
    <row r="30" spans="1:23" ht="13.5" customHeight="1" x14ac:dyDescent="0.25">
      <c r="A30" s="51">
        <f t="shared" ref="A30:E30" si="29">A29+TIME(0,0,(3600*($O30-$O29)/(INDEX($T$5:$AB$6,MATCH(A$15,$S$5:$S$6,0),MATCH(CONCATENATE($P30,$Q30),$T$4:$AB$4,0)))+$T$8))</f>
        <v>0.38155092592592593</v>
      </c>
      <c r="B30" s="41">
        <f t="shared" si="29"/>
        <v>0.57946759259259251</v>
      </c>
      <c r="C30" s="41">
        <f t="shared" si="29"/>
        <v>0.75655092592592577</v>
      </c>
      <c r="D30" s="41">
        <f t="shared" si="29"/>
        <v>0.82946759259259251</v>
      </c>
      <c r="E30" s="41">
        <f t="shared" si="29"/>
        <v>0.61418981481481472</v>
      </c>
      <c r="F30" s="40">
        <v>2.5</v>
      </c>
      <c r="G30" s="40">
        <v>16</v>
      </c>
      <c r="H30" s="43" t="s">
        <v>61</v>
      </c>
      <c r="I30" s="41">
        <f t="shared" si="2"/>
        <v>0.21760416666666665</v>
      </c>
      <c r="J30" s="41">
        <f t="shared" si="2"/>
        <v>0.3078819444444445</v>
      </c>
      <c r="K30" s="41">
        <f t="shared" si="2"/>
        <v>0.4953819444444445</v>
      </c>
      <c r="L30" s="41">
        <f t="shared" si="2"/>
        <v>0.66204861111111113</v>
      </c>
      <c r="M30" s="52">
        <f t="shared" si="2"/>
        <v>0.4953819444444445</v>
      </c>
      <c r="O30" s="5">
        <f t="shared" si="3"/>
        <v>50.999999999999993</v>
      </c>
      <c r="P30" s="8">
        <v>1</v>
      </c>
      <c r="Q30" s="34" t="s">
        <v>47</v>
      </c>
      <c r="R30" s="35">
        <f t="shared" ref="R30:S30" si="30">TIME(0,0,(3600*($O30-$O29)/(INDEX($T$5:$AB$6,MATCH(R$15,$S$5:$S$6,0),MATCH((CONCATENATE($P30,$Q30)),$T$4:$AB$4,0)))))</f>
        <v>2.0833333333333333E-3</v>
      </c>
      <c r="S30" s="35">
        <f t="shared" si="30"/>
        <v>2.6041666666666665E-3</v>
      </c>
      <c r="T30" s="1"/>
      <c r="U30" s="36"/>
      <c r="V30" s="1"/>
      <c r="W30" s="1"/>
    </row>
    <row r="31" spans="1:23" ht="13.5" customHeight="1" x14ac:dyDescent="0.25">
      <c r="A31" s="51">
        <f t="shared" ref="A31:E31" si="31">A30+TIME(0,0,(3600*($O31-$O30)/(INDEX($T$5:$AB$6,MATCH(A$15,$S$5:$S$6,0),MATCH(CONCATENATE($P31,$Q31),$T$4:$AB$4,0)))+$T$8))</f>
        <v>0.3840277777777778</v>
      </c>
      <c r="B31" s="41">
        <f t="shared" si="31"/>
        <v>0.58194444444444438</v>
      </c>
      <c r="C31" s="41">
        <f t="shared" si="31"/>
        <v>0.75902777777777763</v>
      </c>
      <c r="D31" s="41">
        <f t="shared" si="31"/>
        <v>0.83194444444444438</v>
      </c>
      <c r="E31" s="41">
        <f t="shared" si="31"/>
        <v>0.61666666666666659</v>
      </c>
      <c r="F31" s="40">
        <v>2</v>
      </c>
      <c r="G31" s="40">
        <v>17</v>
      </c>
      <c r="H31" s="43" t="s">
        <v>62</v>
      </c>
      <c r="I31" s="41">
        <f t="shared" ref="I31:M35" si="32">I32+TIME(0,0,(3600*($O32-$O31)/(INDEX($T$5:$AB$6,MATCH(I$15,$S$5:$S$6,0),MATCH(CONCATENATE($P32,$Q32),$T$4:$AB$4,0)))+$T$8))</f>
        <v>0.21512731481481481</v>
      </c>
      <c r="J31" s="41">
        <f t="shared" si="32"/>
        <v>0.30540509259259263</v>
      </c>
      <c r="K31" s="41">
        <f t="shared" si="32"/>
        <v>0.49290509259259263</v>
      </c>
      <c r="L31" s="41">
        <f t="shared" si="32"/>
        <v>0.65957175925925926</v>
      </c>
      <c r="M31" s="52">
        <f t="shared" ref="M31:M34" si="33">M32+TIME(0,0,(3600*($O32-$O31)/(INDEX($T$5:$AB$6,MATCH(M$15,$S$5:$S$6,0),MATCH(CONCATENATE($P32,$Q32),$T$4:$AB$4,0)))+$T$8))</f>
        <v>0.49290509259259263</v>
      </c>
      <c r="O31" s="5">
        <f t="shared" si="3"/>
        <v>52.999999999999993</v>
      </c>
      <c r="P31" s="8">
        <v>1</v>
      </c>
      <c r="Q31" s="34" t="s">
        <v>47</v>
      </c>
      <c r="R31" s="35">
        <f t="shared" ref="R31:S31" si="34">TIME(0,0,(3600*($O31-$O30)/(INDEX($T$5:$AB$6,MATCH(R$15,$S$5:$S$6,0),MATCH((CONCATENATE($P31,$Q31)),$T$4:$AB$4,0)))))</f>
        <v>1.6666666666666668E-3</v>
      </c>
      <c r="S31" s="35">
        <f t="shared" si="34"/>
        <v>2.0833333333333333E-3</v>
      </c>
      <c r="T31" s="1"/>
      <c r="U31" s="36"/>
      <c r="V31" s="1"/>
      <c r="W31" s="1"/>
    </row>
    <row r="32" spans="1:23" ht="13.5" customHeight="1" x14ac:dyDescent="0.25">
      <c r="A32" s="51">
        <f t="shared" ref="A32:E32" si="35">A31+TIME(0,0,(3600*($O32-$O31)/(INDEX($T$5:$AB$6,MATCH(A$15,$S$5:$S$6,0),MATCH(CONCATENATE($P32,$Q32),$T$4:$AB$4,0)))+$T$8))</f>
        <v>0.388587962962963</v>
      </c>
      <c r="B32" s="41">
        <f t="shared" si="35"/>
        <v>0.58650462962962957</v>
      </c>
      <c r="C32" s="41">
        <f t="shared" si="35"/>
        <v>0.76358796296296283</v>
      </c>
      <c r="D32" s="41">
        <f t="shared" si="35"/>
        <v>0.83650462962962957</v>
      </c>
      <c r="E32" s="41">
        <f t="shared" si="35"/>
        <v>0.62122685185185178</v>
      </c>
      <c r="F32" s="40">
        <v>4</v>
      </c>
      <c r="G32" s="40">
        <v>18</v>
      </c>
      <c r="H32" s="43" t="s">
        <v>63</v>
      </c>
      <c r="I32" s="41">
        <f t="shared" si="32"/>
        <v>0.21056712962962962</v>
      </c>
      <c r="J32" s="41">
        <f t="shared" si="32"/>
        <v>0.30084490740740744</v>
      </c>
      <c r="K32" s="41">
        <f t="shared" si="32"/>
        <v>0.48834490740740744</v>
      </c>
      <c r="L32" s="41">
        <f t="shared" si="32"/>
        <v>0.65501157407407407</v>
      </c>
      <c r="M32" s="52">
        <f t="shared" si="33"/>
        <v>0.48834490740740744</v>
      </c>
      <c r="O32" s="5">
        <f t="shared" si="3"/>
        <v>56.999999999999993</v>
      </c>
      <c r="P32" s="8">
        <v>1</v>
      </c>
      <c r="Q32" s="34" t="s">
        <v>47</v>
      </c>
      <c r="R32" s="35">
        <f t="shared" ref="R32:S32" si="36">TIME(0,0,(3600*($O32-$O31)/(INDEX($T$5:$AB$6,MATCH(R$15,$S$5:$S$6,0),MATCH((CONCATENATE($P32,$Q32)),$T$4:$AB$4,0)))))</f>
        <v>3.3333333333333335E-3</v>
      </c>
      <c r="S32" s="35">
        <f t="shared" si="36"/>
        <v>4.1666666666666666E-3</v>
      </c>
      <c r="T32" s="1"/>
      <c r="U32" s="36"/>
      <c r="V32" s="1"/>
      <c r="W32" s="1"/>
    </row>
    <row r="33" spans="1:23" ht="13.5" customHeight="1" x14ac:dyDescent="0.25">
      <c r="A33" s="51">
        <f t="shared" ref="A33:E33" si="37">A32+TIME(0,0,(3600*($O33-$O32)/(INDEX($T$5:$AB$6,MATCH(A$15,$S$5:$S$6,0),MATCH(CONCATENATE($P33,$Q33),$T$4:$AB$4,0)))+$T$8))</f>
        <v>0.39064814814814819</v>
      </c>
      <c r="B33" s="41">
        <f t="shared" si="37"/>
        <v>0.58856481481481471</v>
      </c>
      <c r="C33" s="41">
        <f t="shared" si="37"/>
        <v>0.76564814814814797</v>
      </c>
      <c r="D33" s="41">
        <f t="shared" si="37"/>
        <v>0.83856481481481471</v>
      </c>
      <c r="E33" s="41">
        <f t="shared" si="37"/>
        <v>0.62328703703703692</v>
      </c>
      <c r="F33" s="40">
        <v>1.6</v>
      </c>
      <c r="G33" s="40">
        <v>19</v>
      </c>
      <c r="H33" s="43" t="s">
        <v>65</v>
      </c>
      <c r="I33" s="41">
        <f t="shared" si="32"/>
        <v>0.20850694444444443</v>
      </c>
      <c r="J33" s="41">
        <f t="shared" si="32"/>
        <v>0.29878472222222224</v>
      </c>
      <c r="K33" s="41">
        <f t="shared" si="32"/>
        <v>0.48628472222222224</v>
      </c>
      <c r="L33" s="41">
        <f t="shared" si="32"/>
        <v>0.65295138888888893</v>
      </c>
      <c r="M33" s="52">
        <f t="shared" si="33"/>
        <v>0.48628472222222224</v>
      </c>
      <c r="O33" s="5">
        <f t="shared" si="3"/>
        <v>58.599999999999994</v>
      </c>
      <c r="P33" s="8">
        <v>1</v>
      </c>
      <c r="Q33" s="34" t="s">
        <v>47</v>
      </c>
      <c r="R33" s="35">
        <f t="shared" ref="R33:S33" si="38">TIME(0,0,(3600*($O33-$O32)/(INDEX($T$5:$AB$6,MATCH(R$15,$S$5:$S$6,0),MATCH((CONCATENATE($P33,$Q33)),$T$4:$AB$4,0)))))</f>
        <v>1.3310185185185187E-3</v>
      </c>
      <c r="S33" s="35">
        <f t="shared" si="38"/>
        <v>1.6666666666666668E-3</v>
      </c>
      <c r="T33" s="1"/>
      <c r="U33" s="36"/>
      <c r="V33" s="1"/>
      <c r="W33" s="1"/>
    </row>
    <row r="34" spans="1:23" ht="13.5" customHeight="1" x14ac:dyDescent="0.25">
      <c r="A34" s="51">
        <f t="shared" ref="A34:E34" si="39">A33+TIME(0,0,(3600*($O34-$O33)/(INDEX($T$5:$AB$6,MATCH(A$15,$S$5:$S$6,0),MATCH(CONCATENATE($P34,$Q34),$T$4:$AB$4,0)))+$T$8))</f>
        <v>0.39281250000000006</v>
      </c>
      <c r="B34" s="41">
        <f t="shared" si="39"/>
        <v>0.59072916666666653</v>
      </c>
      <c r="C34" s="41">
        <f t="shared" si="39"/>
        <v>0.76781249999999979</v>
      </c>
      <c r="D34" s="41">
        <f t="shared" si="39"/>
        <v>0.84072916666666653</v>
      </c>
      <c r="E34" s="41">
        <f t="shared" si="39"/>
        <v>0.62545138888888874</v>
      </c>
      <c r="F34" s="40">
        <v>1.7</v>
      </c>
      <c r="G34" s="40">
        <v>20</v>
      </c>
      <c r="H34" s="43" t="s">
        <v>66</v>
      </c>
      <c r="I34" s="41">
        <f t="shared" si="32"/>
        <v>0.20634259259259258</v>
      </c>
      <c r="J34" s="41">
        <f t="shared" si="32"/>
        <v>0.29662037037037037</v>
      </c>
      <c r="K34" s="41">
        <f t="shared" si="32"/>
        <v>0.48412037037037037</v>
      </c>
      <c r="L34" s="41">
        <f t="shared" si="32"/>
        <v>0.65078703703703711</v>
      </c>
      <c r="M34" s="52">
        <f t="shared" si="33"/>
        <v>0.48412037037037037</v>
      </c>
      <c r="O34" s="5">
        <f t="shared" si="3"/>
        <v>60.3</v>
      </c>
      <c r="P34" s="8">
        <v>1</v>
      </c>
      <c r="Q34" s="34" t="s">
        <v>47</v>
      </c>
      <c r="R34" s="35">
        <f t="shared" ref="R34:S34" si="40">TIME(0,0,(3600*($O34-$O33)/(INDEX($T$5:$AB$6,MATCH(R$15,$S$5:$S$6,0),MATCH((CONCATENATE($P34,$Q34)),$T$4:$AB$4,0)))))</f>
        <v>1.4120370370370369E-3</v>
      </c>
      <c r="S34" s="35">
        <f t="shared" si="40"/>
        <v>1.7708333333333332E-3</v>
      </c>
      <c r="T34" s="1"/>
      <c r="U34" s="36"/>
      <c r="V34" s="1"/>
      <c r="W34" s="1"/>
    </row>
    <row r="35" spans="1:23" ht="13.5" customHeight="1" x14ac:dyDescent="0.25">
      <c r="A35" s="51">
        <f t="shared" ref="A35:E35" si="41">A34+TIME(0,0,(3600*($O35-$O34)/(INDEX($T$5:$AB$6,MATCH(A$15,$S$5:$S$6,0),MATCH(CONCATENATE($P35,$Q35),$T$4:$AB$4,0)))+$T$8))</f>
        <v>0.39612268518518523</v>
      </c>
      <c r="B35" s="41">
        <f t="shared" si="41"/>
        <v>0.59403935185185175</v>
      </c>
      <c r="C35" s="41">
        <f t="shared" si="41"/>
        <v>0.77112268518518501</v>
      </c>
      <c r="D35" s="41">
        <f t="shared" si="41"/>
        <v>0.84403935185185175</v>
      </c>
      <c r="E35" s="41">
        <f t="shared" si="41"/>
        <v>0.62876157407407396</v>
      </c>
      <c r="F35" s="40">
        <v>2.8</v>
      </c>
      <c r="G35" s="40">
        <v>21</v>
      </c>
      <c r="H35" s="43" t="s">
        <v>67</v>
      </c>
      <c r="I35" s="41">
        <f t="shared" si="32"/>
        <v>0.20303240740740738</v>
      </c>
      <c r="J35" s="41">
        <f t="shared" si="32"/>
        <v>0.2933101851851852</v>
      </c>
      <c r="K35" s="41">
        <f t="shared" si="32"/>
        <v>0.4808101851851852</v>
      </c>
      <c r="L35" s="41">
        <f t="shared" si="32"/>
        <v>0.64747685185185189</v>
      </c>
      <c r="M35" s="52">
        <f t="shared" si="32"/>
        <v>0.4808101851851852</v>
      </c>
      <c r="O35" s="5">
        <f t="shared" si="3"/>
        <v>63.099999999999994</v>
      </c>
      <c r="P35" s="8">
        <v>1</v>
      </c>
      <c r="Q35" s="34" t="s">
        <v>47</v>
      </c>
      <c r="R35" s="35">
        <f t="shared" ref="R35:S35" si="42">TIME(0,0,(3600*($O35-$O34)/(INDEX($T$5:$AB$6,MATCH(R$15,$S$5:$S$6,0),MATCH((CONCATENATE($P35,$Q35)),$T$4:$AB$4,0)))))</f>
        <v>2.3263888888888887E-3</v>
      </c>
      <c r="S35" s="35">
        <f t="shared" si="42"/>
        <v>2.9166666666666668E-3</v>
      </c>
      <c r="T35" s="1"/>
      <c r="U35" s="36"/>
      <c r="V35" s="1"/>
      <c r="W35" s="1"/>
    </row>
    <row r="36" spans="1:23" ht="13.5" customHeight="1" x14ac:dyDescent="0.25">
      <c r="A36" s="51">
        <f t="shared" ref="A36:E36" si="43">A35+TIME(0,0,(3600*($O36-$O35)/(INDEX($T$5:$AB$6,MATCH(A$15,$S$5:$S$6,0),MATCH(CONCATENATE($P36,$Q36),$T$4:$AB$4,0)))+$T$8))</f>
        <v>0.39776620370370375</v>
      </c>
      <c r="B36" s="41">
        <f t="shared" si="43"/>
        <v>0.59568287037037027</v>
      </c>
      <c r="C36" s="41">
        <f t="shared" si="43"/>
        <v>0.77276620370370352</v>
      </c>
      <c r="D36" s="41">
        <f t="shared" si="43"/>
        <v>0.84568287037037027</v>
      </c>
      <c r="E36" s="41">
        <f t="shared" si="43"/>
        <v>0.63040509259259248</v>
      </c>
      <c r="F36" s="40">
        <v>1.2</v>
      </c>
      <c r="G36" s="40">
        <v>22</v>
      </c>
      <c r="H36" s="43" t="s">
        <v>68</v>
      </c>
      <c r="I36" s="39">
        <v>0.20138888888888887</v>
      </c>
      <c r="J36" s="39">
        <v>0.29166666666666669</v>
      </c>
      <c r="K36" s="39">
        <v>0.47916666666666669</v>
      </c>
      <c r="L36" s="39">
        <v>0.64583333333333337</v>
      </c>
      <c r="M36" s="53">
        <v>0.47916666666666669</v>
      </c>
      <c r="O36" s="5">
        <f t="shared" si="3"/>
        <v>64.3</v>
      </c>
      <c r="P36" s="8">
        <v>1</v>
      </c>
      <c r="Q36" s="34" t="s">
        <v>47</v>
      </c>
      <c r="R36" s="35">
        <f t="shared" ref="R36:S36" si="44">TIME(0,0,(3600*($O36-$O35)/(INDEX($T$5:$AB$6,MATCH(R$15,$S$5:$S$6,0),MATCH((CONCATENATE($P36,$Q36)),$T$4:$AB$4,0)))))</f>
        <v>9.9537037037037042E-4</v>
      </c>
      <c r="S36" s="35">
        <f t="shared" si="44"/>
        <v>1.25E-3</v>
      </c>
      <c r="T36" s="1"/>
      <c r="U36" s="36"/>
      <c r="V36" s="1"/>
      <c r="W36" s="1"/>
    </row>
    <row r="37" spans="1:23" ht="13.5" customHeight="1" x14ac:dyDescent="0.25">
      <c r="A37" s="51"/>
      <c r="B37" s="41"/>
      <c r="C37" s="41"/>
      <c r="D37" s="41"/>
      <c r="E37" s="41"/>
      <c r="F37" s="40"/>
      <c r="G37" s="40"/>
      <c r="H37" s="44"/>
      <c r="I37" s="41"/>
      <c r="J37" s="41"/>
      <c r="K37" s="41"/>
      <c r="L37" s="41"/>
      <c r="M37" s="52"/>
      <c r="R37" s="35"/>
      <c r="S37" s="35"/>
      <c r="T37" s="1"/>
      <c r="U37" s="36"/>
      <c r="V37" s="1"/>
      <c r="W37" s="1"/>
    </row>
    <row r="38" spans="1:23" ht="13.5" customHeight="1" thickBot="1" x14ac:dyDescent="0.25">
      <c r="A38" s="54" t="s">
        <v>70</v>
      </c>
      <c r="B38" s="55" t="s">
        <v>70</v>
      </c>
      <c r="C38" s="55" t="s">
        <v>70</v>
      </c>
      <c r="D38" s="55" t="s">
        <v>71</v>
      </c>
      <c r="E38" s="56">
        <v>7</v>
      </c>
      <c r="F38" s="56"/>
      <c r="G38" s="56"/>
      <c r="H38" s="57"/>
      <c r="I38" s="58" t="s">
        <v>70</v>
      </c>
      <c r="J38" s="56" t="s">
        <v>70</v>
      </c>
      <c r="K38" s="56" t="s">
        <v>70</v>
      </c>
      <c r="L38" s="58" t="s">
        <v>71</v>
      </c>
      <c r="M38" s="59">
        <v>7</v>
      </c>
    </row>
    <row r="39" spans="1:23" ht="13.5" customHeight="1" thickBo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23" ht="13.5" customHeight="1" thickBot="1" x14ac:dyDescent="0.3">
      <c r="A40" s="65" t="s">
        <v>28</v>
      </c>
      <c r="B40" s="66"/>
      <c r="C40" s="66"/>
      <c r="D40" s="66"/>
      <c r="E40" s="66"/>
      <c r="F40" s="15" t="s">
        <v>29</v>
      </c>
      <c r="G40" s="16" t="s">
        <v>30</v>
      </c>
      <c r="H40" s="16" t="s">
        <v>31</v>
      </c>
      <c r="I40" s="67" t="s">
        <v>32</v>
      </c>
      <c r="J40" s="68"/>
      <c r="K40" s="68"/>
      <c r="L40" s="68"/>
      <c r="M40" s="69"/>
    </row>
    <row r="41" spans="1:23" ht="13.5" customHeight="1" thickBot="1" x14ac:dyDescent="0.3">
      <c r="A41" s="67" t="s">
        <v>33</v>
      </c>
      <c r="B41" s="68"/>
      <c r="C41" s="68"/>
      <c r="D41" s="68"/>
      <c r="E41" s="69"/>
      <c r="F41" s="18"/>
      <c r="G41" s="19" t="s">
        <v>34</v>
      </c>
      <c r="H41" s="20" t="s">
        <v>35</v>
      </c>
      <c r="I41" s="67" t="s">
        <v>33</v>
      </c>
      <c r="J41" s="68"/>
      <c r="K41" s="68"/>
      <c r="L41" s="68"/>
      <c r="M41" s="69"/>
    </row>
    <row r="42" spans="1:23" ht="13.5" customHeight="1" x14ac:dyDescent="0.25">
      <c r="A42" s="21" t="s">
        <v>73</v>
      </c>
      <c r="B42" s="22"/>
      <c r="C42" s="22"/>
      <c r="D42" s="22"/>
      <c r="E42" s="22"/>
      <c r="F42" s="23"/>
      <c r="G42" s="23"/>
      <c r="H42" s="22"/>
      <c r="I42" s="22" t="s">
        <v>73</v>
      </c>
      <c r="J42" s="22"/>
      <c r="K42" s="22"/>
      <c r="L42" s="22"/>
      <c r="M42" s="24"/>
    </row>
    <row r="43" spans="1:23" ht="13.5" customHeight="1" thickBot="1" x14ac:dyDescent="0.3">
      <c r="A43" s="26" t="s">
        <v>20</v>
      </c>
      <c r="B43" s="27"/>
      <c r="C43" s="27"/>
      <c r="D43" s="27"/>
      <c r="E43" s="27"/>
      <c r="F43" s="28"/>
      <c r="G43" s="28"/>
      <c r="H43" s="29"/>
      <c r="I43" s="27" t="s">
        <v>20</v>
      </c>
      <c r="J43" s="27"/>
      <c r="K43" s="27"/>
      <c r="L43" s="27"/>
      <c r="M43" s="30"/>
    </row>
    <row r="44" spans="1:23" ht="13.5" customHeight="1" x14ac:dyDescent="0.2">
      <c r="A44" s="45">
        <v>0.72916666666666663</v>
      </c>
      <c r="B44" s="46"/>
      <c r="C44" s="46"/>
      <c r="D44" s="46"/>
      <c r="E44" s="46"/>
      <c r="F44" s="47">
        <v>0</v>
      </c>
      <c r="G44" s="47">
        <v>0</v>
      </c>
      <c r="H44" s="48" t="s">
        <v>44</v>
      </c>
      <c r="I44" s="49">
        <f t="shared" ref="I44:I63" si="45">I45+TIME(0,0,(3600*($O17-$O16)/(INDEX($T$5:$AB$6,MATCH(I$15,$S$5:$S$6,0),MATCH(CONCATENATE($P17,$Q17),$T$4:$AB$4,0)))+$T$8))</f>
        <v>0.72068287037037027</v>
      </c>
      <c r="J44" s="49"/>
      <c r="K44" s="49"/>
      <c r="L44" s="49"/>
      <c r="M44" s="50"/>
    </row>
    <row r="45" spans="1:23" ht="13.5" customHeight="1" x14ac:dyDescent="0.2">
      <c r="A45" s="51">
        <f>A44+TIME(0,0,(3600*($O17-$O16)/(INDEX($T$5:$AB$6,MATCH(A$15,$S$5:$S$6,0),MATCH(CONCATENATE($P17,$Q17),$T$4:$AB$4,0)))+$T$8))</f>
        <v>0.74049768518518511</v>
      </c>
      <c r="B45" s="41"/>
      <c r="C45" s="41"/>
      <c r="D45" s="41"/>
      <c r="E45" s="41"/>
      <c r="F45" s="40">
        <v>10.5</v>
      </c>
      <c r="G45" s="40">
        <v>1</v>
      </c>
      <c r="H45" s="42" t="s">
        <v>46</v>
      </c>
      <c r="I45" s="41">
        <f t="shared" si="45"/>
        <v>0.70935185185185179</v>
      </c>
      <c r="J45" s="41"/>
      <c r="K45" s="41"/>
      <c r="L45" s="41"/>
      <c r="M45" s="52"/>
    </row>
    <row r="46" spans="1:23" ht="13.5" customHeight="1" x14ac:dyDescent="0.2">
      <c r="A46" s="51">
        <f>A45+TIME(0,0,(3600*($O18-$O17)/(INDEX($T$5:$AB$6,MATCH(A$15,$S$5:$S$6,0),MATCH(CONCATENATE($P18,$Q18),$T$4:$AB$4,0)))+$T$8))</f>
        <v>0.74214120370370362</v>
      </c>
      <c r="B46" s="41"/>
      <c r="C46" s="41"/>
      <c r="D46" s="41"/>
      <c r="E46" s="41"/>
      <c r="F46" s="40">
        <v>1.2</v>
      </c>
      <c r="G46" s="40">
        <v>2</v>
      </c>
      <c r="H46" s="43" t="s">
        <v>48</v>
      </c>
      <c r="I46" s="41">
        <f t="shared" si="45"/>
        <v>0.70770833333333327</v>
      </c>
      <c r="J46" s="41"/>
      <c r="K46" s="41"/>
      <c r="L46" s="41"/>
      <c r="M46" s="52"/>
    </row>
    <row r="47" spans="1:23" ht="13.5" customHeight="1" x14ac:dyDescent="0.2">
      <c r="A47" s="51">
        <f>A46+TIME(0,0,(3600*($O19-$O18)/(INDEX($T$5:$AB$6,MATCH(A$15,$S$5:$S$6,0),MATCH(CONCATENATE($P19,$Q19),$T$4:$AB$4,0)))+$T$8))</f>
        <v>0.74368055555555546</v>
      </c>
      <c r="B47" s="41"/>
      <c r="C47" s="41"/>
      <c r="D47" s="41"/>
      <c r="E47" s="41"/>
      <c r="F47" s="40">
        <v>1.1000000000000001</v>
      </c>
      <c r="G47" s="40">
        <v>3</v>
      </c>
      <c r="H47" s="43" t="s">
        <v>50</v>
      </c>
      <c r="I47" s="41">
        <f t="shared" si="45"/>
        <v>0.70616898148148144</v>
      </c>
      <c r="J47" s="41"/>
      <c r="K47" s="41"/>
      <c r="L47" s="41"/>
      <c r="M47" s="52"/>
    </row>
    <row r="48" spans="1:23" ht="13.5" customHeight="1" x14ac:dyDescent="0.2">
      <c r="A48" s="51">
        <f t="shared" ref="A48:A49" si="46">A47+TIME(0,0,(3600*($O20-$O19)/(INDEX($T$5:$AB$6,MATCH(A$15,$S$5:$S$6,0),MATCH(CONCATENATE($P20,$Q20),$T$4:$AB$4,0)))+$T$8))</f>
        <v>0.75167824074074063</v>
      </c>
      <c r="B48" s="41"/>
      <c r="C48" s="41"/>
      <c r="D48" s="41"/>
      <c r="E48" s="41"/>
      <c r="F48" s="40">
        <v>7.3</v>
      </c>
      <c r="G48" s="40">
        <v>6</v>
      </c>
      <c r="H48" s="43" t="s">
        <v>51</v>
      </c>
      <c r="I48" s="41">
        <f t="shared" si="45"/>
        <v>0.69817129629629626</v>
      </c>
      <c r="J48" s="41"/>
      <c r="K48" s="41"/>
      <c r="L48" s="41"/>
      <c r="M48" s="52"/>
    </row>
    <row r="49" spans="1:28" ht="13.5" customHeight="1" x14ac:dyDescent="0.2">
      <c r="A49" s="51">
        <f t="shared" si="46"/>
        <v>0.76436342592592577</v>
      </c>
      <c r="B49" s="41"/>
      <c r="C49" s="41"/>
      <c r="D49" s="41"/>
      <c r="E49" s="41"/>
      <c r="F49" s="40">
        <v>11.8</v>
      </c>
      <c r="G49" s="40">
        <v>7</v>
      </c>
      <c r="H49" s="43" t="s">
        <v>52</v>
      </c>
      <c r="I49" s="41">
        <f t="shared" si="45"/>
        <v>0.68548611111111113</v>
      </c>
      <c r="J49" s="41"/>
      <c r="K49" s="41"/>
      <c r="L49" s="41"/>
      <c r="M49" s="52"/>
    </row>
    <row r="50" spans="1:28" ht="13.5" customHeight="1" x14ac:dyDescent="0.2">
      <c r="A50" s="51">
        <f t="shared" ref="A50:A64" si="47">A49+TIME(0,0,(3600*($O22-$O21)/(INDEX($T$5:$AB$6,MATCH(A$15,$S$5:$S$6,0),MATCH(CONCATENATE($P22,$Q22),$T$4:$AB$4,0)))+$T$8))</f>
        <v>0.76621527777777765</v>
      </c>
      <c r="B50" s="41"/>
      <c r="C50" s="41"/>
      <c r="D50" s="41"/>
      <c r="E50" s="41"/>
      <c r="F50" s="40">
        <v>1.4</v>
      </c>
      <c r="G50" s="40">
        <v>8</v>
      </c>
      <c r="H50" s="43" t="s">
        <v>53</v>
      </c>
      <c r="I50" s="41">
        <f t="shared" si="45"/>
        <v>0.68363425925925925</v>
      </c>
      <c r="J50" s="41"/>
      <c r="K50" s="41"/>
      <c r="L50" s="41"/>
      <c r="M50" s="52"/>
    </row>
    <row r="51" spans="1:28" ht="13.5" customHeight="1" x14ac:dyDescent="0.2">
      <c r="A51" s="51">
        <f t="shared" si="47"/>
        <v>0.77140046296296283</v>
      </c>
      <c r="B51" s="41"/>
      <c r="C51" s="41"/>
      <c r="D51" s="41"/>
      <c r="E51" s="41"/>
      <c r="F51" s="40">
        <v>4.5999999999999996</v>
      </c>
      <c r="G51" s="40">
        <v>9</v>
      </c>
      <c r="H51" s="43" t="s">
        <v>54</v>
      </c>
      <c r="I51" s="41">
        <f t="shared" si="45"/>
        <v>0.67844907407407407</v>
      </c>
      <c r="J51" s="41"/>
      <c r="K51" s="41"/>
      <c r="L51" s="41"/>
      <c r="M51" s="52"/>
    </row>
    <row r="52" spans="1:28" ht="13.5" customHeight="1" x14ac:dyDescent="0.2">
      <c r="A52" s="51">
        <f t="shared" si="47"/>
        <v>0.77283564814814798</v>
      </c>
      <c r="B52" s="41"/>
      <c r="C52" s="41"/>
      <c r="D52" s="41"/>
      <c r="E52" s="41"/>
      <c r="F52" s="40">
        <v>1</v>
      </c>
      <c r="G52" s="40">
        <v>10</v>
      </c>
      <c r="H52" s="43" t="s">
        <v>55</v>
      </c>
      <c r="I52" s="41">
        <f t="shared" si="45"/>
        <v>0.67701388888888892</v>
      </c>
      <c r="J52" s="41"/>
      <c r="K52" s="41"/>
      <c r="L52" s="41"/>
      <c r="M52" s="52"/>
    </row>
    <row r="53" spans="1:28" ht="13.5" customHeight="1" x14ac:dyDescent="0.2">
      <c r="A53" s="51">
        <f t="shared" si="47"/>
        <v>0.77406249999999988</v>
      </c>
      <c r="B53" s="41"/>
      <c r="C53" s="41"/>
      <c r="D53" s="41"/>
      <c r="E53" s="41"/>
      <c r="F53" s="40">
        <v>0.8</v>
      </c>
      <c r="G53" s="40">
        <v>11</v>
      </c>
      <c r="H53" s="43" t="s">
        <v>56</v>
      </c>
      <c r="I53" s="41">
        <f t="shared" si="45"/>
        <v>0.67578703703703702</v>
      </c>
      <c r="J53" s="41"/>
      <c r="K53" s="41"/>
      <c r="L53" s="41"/>
      <c r="M53" s="52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3.5" customHeight="1" x14ac:dyDescent="0.2">
      <c r="A54" s="51">
        <f t="shared" si="47"/>
        <v>0.7778935185185184</v>
      </c>
      <c r="B54" s="41"/>
      <c r="C54" s="41"/>
      <c r="D54" s="41"/>
      <c r="E54" s="41"/>
      <c r="F54" s="40">
        <v>3.3</v>
      </c>
      <c r="G54" s="40">
        <v>12</v>
      </c>
      <c r="H54" s="43" t="s">
        <v>57</v>
      </c>
      <c r="I54" s="41">
        <f t="shared" si="45"/>
        <v>0.67195601851851849</v>
      </c>
      <c r="J54" s="41"/>
      <c r="K54" s="41"/>
      <c r="L54" s="41"/>
      <c r="M54" s="52"/>
    </row>
    <row r="55" spans="1:28" ht="13.5" customHeight="1" x14ac:dyDescent="0.2">
      <c r="A55" s="51">
        <f t="shared" si="47"/>
        <v>0.78005787037037022</v>
      </c>
      <c r="B55" s="41"/>
      <c r="C55" s="41"/>
      <c r="D55" s="41"/>
      <c r="E55" s="41"/>
      <c r="F55" s="40">
        <v>1.7</v>
      </c>
      <c r="G55" s="40">
        <v>13</v>
      </c>
      <c r="H55" s="43" t="s">
        <v>58</v>
      </c>
      <c r="I55" s="41">
        <f t="shared" si="45"/>
        <v>0.66979166666666667</v>
      </c>
      <c r="J55" s="41"/>
      <c r="K55" s="41"/>
      <c r="L55" s="41"/>
      <c r="M55" s="52"/>
    </row>
    <row r="56" spans="1:28" ht="13.5" customHeight="1" x14ac:dyDescent="0.2">
      <c r="A56" s="51">
        <f t="shared" si="47"/>
        <v>0.78180555555555542</v>
      </c>
      <c r="B56" s="41"/>
      <c r="C56" s="41"/>
      <c r="D56" s="41"/>
      <c r="E56" s="41"/>
      <c r="F56" s="40">
        <v>1.3</v>
      </c>
      <c r="G56" s="40">
        <v>14</v>
      </c>
      <c r="H56" s="43" t="s">
        <v>59</v>
      </c>
      <c r="I56" s="41">
        <f t="shared" si="45"/>
        <v>0.66804398148148147</v>
      </c>
      <c r="J56" s="41"/>
      <c r="K56" s="41"/>
      <c r="L56" s="41"/>
      <c r="M56" s="52"/>
    </row>
    <row r="57" spans="1:28" ht="13.5" customHeight="1" x14ac:dyDescent="0.2">
      <c r="A57" s="51">
        <f t="shared" si="47"/>
        <v>0.78480324074074059</v>
      </c>
      <c r="B57" s="41"/>
      <c r="C57" s="41"/>
      <c r="D57" s="41"/>
      <c r="E57" s="41"/>
      <c r="F57" s="40">
        <v>2.5</v>
      </c>
      <c r="G57" s="40">
        <v>15</v>
      </c>
      <c r="H57" s="43" t="s">
        <v>60</v>
      </c>
      <c r="I57" s="41">
        <f t="shared" si="45"/>
        <v>0.6650462962962963</v>
      </c>
      <c r="J57" s="41"/>
      <c r="K57" s="41"/>
      <c r="L57" s="41"/>
      <c r="M57" s="52"/>
    </row>
    <row r="58" spans="1:28" ht="13.5" customHeight="1" x14ac:dyDescent="0.2">
      <c r="A58" s="51">
        <f t="shared" si="47"/>
        <v>0.78780092592592577</v>
      </c>
      <c r="B58" s="41"/>
      <c r="C58" s="41"/>
      <c r="D58" s="41"/>
      <c r="E58" s="41"/>
      <c r="F58" s="40">
        <v>2.5</v>
      </c>
      <c r="G58" s="40">
        <v>16</v>
      </c>
      <c r="H58" s="43" t="s">
        <v>61</v>
      </c>
      <c r="I58" s="41">
        <f t="shared" si="45"/>
        <v>0.66204861111111113</v>
      </c>
      <c r="J58" s="41"/>
      <c r="K58" s="41"/>
      <c r="L58" s="41"/>
      <c r="M58" s="52"/>
    </row>
    <row r="59" spans="1:28" ht="12.75" x14ac:dyDescent="0.2">
      <c r="A59" s="51">
        <f t="shared" si="47"/>
        <v>0.79027777777777763</v>
      </c>
      <c r="B59" s="41"/>
      <c r="C59" s="41"/>
      <c r="D59" s="41"/>
      <c r="E59" s="41"/>
      <c r="F59" s="40">
        <v>2</v>
      </c>
      <c r="G59" s="40">
        <v>17</v>
      </c>
      <c r="H59" s="43" t="s">
        <v>62</v>
      </c>
      <c r="I59" s="41">
        <f t="shared" si="45"/>
        <v>0.65957175925925926</v>
      </c>
      <c r="J59" s="41"/>
      <c r="K59" s="41"/>
      <c r="L59" s="41"/>
      <c r="M59" s="52"/>
      <c r="N59" s="1"/>
    </row>
    <row r="60" spans="1:28" ht="12.75" customHeight="1" x14ac:dyDescent="0.2">
      <c r="A60" s="51">
        <f t="shared" si="47"/>
        <v>0.79483796296296283</v>
      </c>
      <c r="B60" s="41"/>
      <c r="C60" s="41"/>
      <c r="D60" s="41"/>
      <c r="E60" s="41"/>
      <c r="F60" s="40">
        <v>4</v>
      </c>
      <c r="G60" s="40">
        <v>18</v>
      </c>
      <c r="H60" s="43" t="s">
        <v>63</v>
      </c>
      <c r="I60" s="41">
        <f t="shared" si="45"/>
        <v>0.65501157407407407</v>
      </c>
      <c r="J60" s="41"/>
      <c r="K60" s="41"/>
      <c r="L60" s="41"/>
      <c r="M60" s="52"/>
    </row>
    <row r="61" spans="1:28" ht="12.75" customHeight="1" x14ac:dyDescent="0.2">
      <c r="A61" s="51">
        <f t="shared" si="47"/>
        <v>0.79689814814814797</v>
      </c>
      <c r="B61" s="41"/>
      <c r="C61" s="41"/>
      <c r="D61" s="41"/>
      <c r="E61" s="41"/>
      <c r="F61" s="40">
        <v>1.6</v>
      </c>
      <c r="G61" s="40">
        <v>19</v>
      </c>
      <c r="H61" s="43" t="s">
        <v>65</v>
      </c>
      <c r="I61" s="41">
        <f t="shared" si="45"/>
        <v>0.65295138888888893</v>
      </c>
      <c r="J61" s="41"/>
      <c r="K61" s="41"/>
      <c r="L61" s="41"/>
      <c r="M61" s="52"/>
    </row>
    <row r="62" spans="1:28" ht="12.75" customHeight="1" x14ac:dyDescent="0.2">
      <c r="A62" s="51">
        <f t="shared" si="47"/>
        <v>0.79906249999999979</v>
      </c>
      <c r="B62" s="41"/>
      <c r="C62" s="41"/>
      <c r="D62" s="41"/>
      <c r="E62" s="41"/>
      <c r="F62" s="40">
        <v>1.7</v>
      </c>
      <c r="G62" s="40">
        <v>20</v>
      </c>
      <c r="H62" s="43" t="s">
        <v>66</v>
      </c>
      <c r="I62" s="41">
        <f t="shared" si="45"/>
        <v>0.65078703703703711</v>
      </c>
      <c r="J62" s="41"/>
      <c r="K62" s="41"/>
      <c r="L62" s="41"/>
      <c r="M62" s="52"/>
    </row>
    <row r="63" spans="1:28" ht="12.75" customHeight="1" x14ac:dyDescent="0.2">
      <c r="A63" s="51">
        <f t="shared" si="47"/>
        <v>0.80237268518518501</v>
      </c>
      <c r="B63" s="41"/>
      <c r="C63" s="41"/>
      <c r="D63" s="41"/>
      <c r="E63" s="41"/>
      <c r="F63" s="40">
        <v>2.8</v>
      </c>
      <c r="G63" s="40">
        <v>21</v>
      </c>
      <c r="H63" s="43" t="s">
        <v>67</v>
      </c>
      <c r="I63" s="41">
        <f t="shared" si="45"/>
        <v>0.64747685185185189</v>
      </c>
      <c r="J63" s="41"/>
      <c r="K63" s="41"/>
      <c r="L63" s="41"/>
      <c r="M63" s="52"/>
    </row>
    <row r="64" spans="1:28" ht="12.75" customHeight="1" x14ac:dyDescent="0.2">
      <c r="A64" s="51">
        <f t="shared" si="47"/>
        <v>0.80401620370370352</v>
      </c>
      <c r="B64" s="41"/>
      <c r="C64" s="41"/>
      <c r="D64" s="41"/>
      <c r="E64" s="41"/>
      <c r="F64" s="40">
        <v>1.2</v>
      </c>
      <c r="G64" s="40">
        <v>22</v>
      </c>
      <c r="H64" s="43" t="s">
        <v>68</v>
      </c>
      <c r="I64" s="39">
        <v>0.64583333333333337</v>
      </c>
      <c r="J64" s="39"/>
      <c r="K64" s="39"/>
      <c r="L64" s="39"/>
      <c r="M64" s="53"/>
    </row>
    <row r="65" spans="1:13" ht="12.75" customHeight="1" x14ac:dyDescent="0.2">
      <c r="A65" s="51"/>
      <c r="B65" s="41"/>
      <c r="C65" s="41"/>
      <c r="D65" s="41"/>
      <c r="E65" s="41"/>
      <c r="F65" s="40"/>
      <c r="G65" s="40"/>
      <c r="H65" s="44"/>
      <c r="I65" s="41"/>
      <c r="J65" s="41"/>
      <c r="K65" s="41"/>
      <c r="L65" s="41"/>
      <c r="M65" s="52"/>
    </row>
    <row r="66" spans="1:13" ht="12.75" customHeight="1" thickBot="1" x14ac:dyDescent="0.25">
      <c r="A66" s="60">
        <v>7</v>
      </c>
      <c r="B66" s="55"/>
      <c r="C66" s="55"/>
      <c r="D66" s="55"/>
      <c r="E66" s="56"/>
      <c r="F66" s="56"/>
      <c r="G66" s="56"/>
      <c r="H66" s="57"/>
      <c r="I66" s="56">
        <v>7</v>
      </c>
      <c r="J66" s="56"/>
      <c r="K66" s="56"/>
      <c r="L66" s="58"/>
      <c r="M66" s="59"/>
    </row>
    <row r="67" spans="1:13" ht="12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2.75" customHeight="1" x14ac:dyDescent="0.2">
      <c r="I68" s="5" t="s">
        <v>64</v>
      </c>
    </row>
    <row r="69" spans="1:13" ht="12.75" customHeight="1" x14ac:dyDescent="0.2">
      <c r="B69" s="38"/>
    </row>
    <row r="70" spans="1:13" ht="12.75" customHeight="1" x14ac:dyDescent="0.2">
      <c r="B70" s="38"/>
    </row>
    <row r="71" spans="1:13" ht="12.75" customHeight="1" x14ac:dyDescent="0.25">
      <c r="A71" s="37"/>
      <c r="B71" s="37"/>
      <c r="C71" s="37"/>
      <c r="D71" s="37"/>
      <c r="E71" s="37"/>
      <c r="F71" s="37"/>
      <c r="G71" s="37"/>
      <c r="H71" s="37"/>
      <c r="I71" s="37"/>
      <c r="J71" s="37"/>
    </row>
    <row r="72" spans="1:13" ht="12.75" customHeight="1" x14ac:dyDescent="0.25">
      <c r="A72" s="37"/>
    </row>
    <row r="73" spans="1:13" ht="16.5" customHeight="1" x14ac:dyDescent="0.2"/>
    <row r="74" spans="1:13" ht="16.5" customHeight="1" x14ac:dyDescent="0.2"/>
    <row r="75" spans="1:13" ht="16.5" customHeight="1" x14ac:dyDescent="0.2"/>
    <row r="76" spans="1:13" ht="16.5" customHeight="1" x14ac:dyDescent="0.2"/>
    <row r="77" spans="1:13" ht="16.5" customHeight="1" x14ac:dyDescent="0.2"/>
    <row r="78" spans="1:13" ht="12.75" customHeight="1" x14ac:dyDescent="0.2"/>
    <row r="79" spans="1:13" ht="12.75" customHeight="1" x14ac:dyDescent="0.2"/>
    <row r="80" spans="1:13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</sheetData>
  <mergeCells count="12">
    <mergeCell ref="I41:M41"/>
    <mergeCell ref="A41:E41"/>
    <mergeCell ref="I40:M40"/>
    <mergeCell ref="A40:E40"/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2023-05-03T09:32:25Z</dcterms:modified>
</cp:coreProperties>
</file>